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250" windowHeight="12090"/>
  </bookViews>
  <sheets>
    <sheet name="Resumen" sheetId="1" r:id="rId1"/>
    <sheet name="IBEX 35" sheetId="3" r:id="rId2"/>
    <sheet name="&gt; 500 M €" sheetId="4" r:id="rId3"/>
    <sheet name="&lt; 500 M €" sheetId="5" r:id="rId4"/>
  </sheets>
  <definedNames>
    <definedName name="_xlnm.Print_Titles" localSheetId="3">'&lt; 500 M €'!$1:$4</definedName>
  </definedNames>
  <calcPr calcId="145621"/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14" i="1"/>
  <c r="F70" i="5" l="1"/>
  <c r="S6" i="5"/>
  <c r="M6" i="5"/>
  <c r="J6" i="5"/>
  <c r="G6" i="5"/>
  <c r="D6" i="5"/>
  <c r="R41" i="3" l="1"/>
  <c r="M41" i="3" l="1"/>
  <c r="S28" i="4"/>
  <c r="M28" i="4"/>
  <c r="J28" i="4" l="1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R70" i="5" l="1"/>
  <c r="Q70" i="5"/>
  <c r="O70" i="5"/>
  <c r="N70" i="5"/>
  <c r="L70" i="5"/>
  <c r="K70" i="5"/>
  <c r="I70" i="5"/>
  <c r="H70" i="5"/>
  <c r="E70" i="5"/>
  <c r="C70" i="5"/>
  <c r="B70" i="5"/>
  <c r="S68" i="5"/>
  <c r="M68" i="5"/>
  <c r="J68" i="5"/>
  <c r="D68" i="5"/>
  <c r="S67" i="5"/>
  <c r="M67" i="5"/>
  <c r="J67" i="5"/>
  <c r="D67" i="5"/>
  <c r="S66" i="5"/>
  <c r="M66" i="5"/>
  <c r="J66" i="5"/>
  <c r="D66" i="5"/>
  <c r="S65" i="5"/>
  <c r="M65" i="5"/>
  <c r="J65" i="5"/>
  <c r="D65" i="5"/>
  <c r="S64" i="5"/>
  <c r="M64" i="5"/>
  <c r="J64" i="5"/>
  <c r="D64" i="5"/>
  <c r="S63" i="5"/>
  <c r="M63" i="5"/>
  <c r="J63" i="5"/>
  <c r="D63" i="5"/>
  <c r="S62" i="5"/>
  <c r="M62" i="5"/>
  <c r="J62" i="5"/>
  <c r="D62" i="5"/>
  <c r="S61" i="5"/>
  <c r="M61" i="5"/>
  <c r="J61" i="5"/>
  <c r="D61" i="5"/>
  <c r="S60" i="5"/>
  <c r="M60" i="5"/>
  <c r="J60" i="5"/>
  <c r="D60" i="5"/>
  <c r="S59" i="5"/>
  <c r="M59" i="5"/>
  <c r="J59" i="5"/>
  <c r="D59" i="5"/>
  <c r="S58" i="5"/>
  <c r="M58" i="5"/>
  <c r="J58" i="5"/>
  <c r="D58" i="5"/>
  <c r="S57" i="5"/>
  <c r="P57" i="5"/>
  <c r="M57" i="5"/>
  <c r="J57" i="5"/>
  <c r="D57" i="5"/>
  <c r="S56" i="5"/>
  <c r="P56" i="5"/>
  <c r="M56" i="5"/>
  <c r="J56" i="5"/>
  <c r="D56" i="5"/>
  <c r="S55" i="5"/>
  <c r="P55" i="5"/>
  <c r="M55" i="5"/>
  <c r="J55" i="5"/>
  <c r="D55" i="5"/>
  <c r="S54" i="5"/>
  <c r="P54" i="5"/>
  <c r="M54" i="5"/>
  <c r="J54" i="5"/>
  <c r="D54" i="5"/>
  <c r="S53" i="5"/>
  <c r="M53" i="5"/>
  <c r="J53" i="5"/>
  <c r="D53" i="5"/>
  <c r="S52" i="5"/>
  <c r="M52" i="5"/>
  <c r="J52" i="5"/>
  <c r="D52" i="5"/>
  <c r="S51" i="5"/>
  <c r="P51" i="5"/>
  <c r="M51" i="5"/>
  <c r="J51" i="5"/>
  <c r="D51" i="5"/>
  <c r="S50" i="5"/>
  <c r="M50" i="5"/>
  <c r="J50" i="5"/>
  <c r="D50" i="5"/>
  <c r="S49" i="5"/>
  <c r="M49" i="5"/>
  <c r="J49" i="5"/>
  <c r="G49" i="5"/>
  <c r="D49" i="5"/>
  <c r="S48" i="5"/>
  <c r="M48" i="5"/>
  <c r="J48" i="5"/>
  <c r="G48" i="5"/>
  <c r="D48" i="5"/>
  <c r="S47" i="5"/>
  <c r="M47" i="5"/>
  <c r="J47" i="5"/>
  <c r="D47" i="5"/>
  <c r="S46" i="5"/>
  <c r="M46" i="5"/>
  <c r="J46" i="5"/>
  <c r="D46" i="5"/>
  <c r="S45" i="5"/>
  <c r="P45" i="5"/>
  <c r="M45" i="5"/>
  <c r="J45" i="5"/>
  <c r="G45" i="5"/>
  <c r="D45" i="5"/>
  <c r="S44" i="5"/>
  <c r="M44" i="5"/>
  <c r="J44" i="5"/>
  <c r="G44" i="5"/>
  <c r="D44" i="5"/>
  <c r="S43" i="5"/>
  <c r="P43" i="5"/>
  <c r="M43" i="5"/>
  <c r="J43" i="5"/>
  <c r="D43" i="5"/>
  <c r="S42" i="5"/>
  <c r="P42" i="5"/>
  <c r="M42" i="5"/>
  <c r="J42" i="5"/>
  <c r="D42" i="5"/>
  <c r="S41" i="5"/>
  <c r="M41" i="5"/>
  <c r="J41" i="5"/>
  <c r="D41" i="5"/>
  <c r="S40" i="5"/>
  <c r="M40" i="5"/>
  <c r="J40" i="5"/>
  <c r="D40" i="5"/>
  <c r="S39" i="5"/>
  <c r="M39" i="5"/>
  <c r="J39" i="5"/>
  <c r="D39" i="5"/>
  <c r="S38" i="5"/>
  <c r="P38" i="5"/>
  <c r="M38" i="5"/>
  <c r="J38" i="5"/>
  <c r="D38" i="5"/>
  <c r="S37" i="5"/>
  <c r="M37" i="5"/>
  <c r="J37" i="5"/>
  <c r="G37" i="5"/>
  <c r="D37" i="5"/>
  <c r="S36" i="5"/>
  <c r="M36" i="5"/>
  <c r="J36" i="5"/>
  <c r="D36" i="5"/>
  <c r="S35" i="5"/>
  <c r="M35" i="5"/>
  <c r="J35" i="5"/>
  <c r="D35" i="5"/>
  <c r="S34" i="5"/>
  <c r="M34" i="5"/>
  <c r="J34" i="5"/>
  <c r="D34" i="5"/>
  <c r="S33" i="5"/>
  <c r="M33" i="5"/>
  <c r="J33" i="5"/>
  <c r="D33" i="5"/>
  <c r="S32" i="5"/>
  <c r="M32" i="5"/>
  <c r="J32" i="5"/>
  <c r="D32" i="5"/>
  <c r="S31" i="5"/>
  <c r="M31" i="5"/>
  <c r="J31" i="5"/>
  <c r="D31" i="5"/>
  <c r="S30" i="5"/>
  <c r="M30" i="5"/>
  <c r="J30" i="5"/>
  <c r="D30" i="5"/>
  <c r="S29" i="5"/>
  <c r="M29" i="5"/>
  <c r="J29" i="5"/>
  <c r="D29" i="5"/>
  <c r="S28" i="5"/>
  <c r="P28" i="5"/>
  <c r="M28" i="5"/>
  <c r="J28" i="5"/>
  <c r="D28" i="5"/>
  <c r="S27" i="5"/>
  <c r="P27" i="5"/>
  <c r="M27" i="5"/>
  <c r="J27" i="5"/>
  <c r="D27" i="5"/>
  <c r="S26" i="5"/>
  <c r="M26" i="5"/>
  <c r="J26" i="5"/>
  <c r="D26" i="5"/>
  <c r="S25" i="5"/>
  <c r="M25" i="5"/>
  <c r="J25" i="5"/>
  <c r="D25" i="5"/>
  <c r="S24" i="5"/>
  <c r="M24" i="5"/>
  <c r="J24" i="5"/>
  <c r="D24" i="5"/>
  <c r="S23" i="5"/>
  <c r="M23" i="5"/>
  <c r="J23" i="5"/>
  <c r="D23" i="5"/>
  <c r="S22" i="5"/>
  <c r="M22" i="5"/>
  <c r="J22" i="5"/>
  <c r="D22" i="5"/>
  <c r="S21" i="5"/>
  <c r="P21" i="5"/>
  <c r="M21" i="5"/>
  <c r="J21" i="5"/>
  <c r="D21" i="5"/>
  <c r="S20" i="5"/>
  <c r="M20" i="5"/>
  <c r="J20" i="5"/>
  <c r="D20" i="5"/>
  <c r="S19" i="5"/>
  <c r="M19" i="5"/>
  <c r="J19" i="5"/>
  <c r="D19" i="5"/>
  <c r="S18" i="5"/>
  <c r="M18" i="5"/>
  <c r="J18" i="5"/>
  <c r="D18" i="5"/>
  <c r="S17" i="5"/>
  <c r="M17" i="5"/>
  <c r="J17" i="5"/>
  <c r="D17" i="5"/>
  <c r="S16" i="5"/>
  <c r="P16" i="5"/>
  <c r="M16" i="5"/>
  <c r="J16" i="5"/>
  <c r="D16" i="5"/>
  <c r="S15" i="5"/>
  <c r="M15" i="5"/>
  <c r="J15" i="5"/>
  <c r="D15" i="5"/>
  <c r="S14" i="5"/>
  <c r="M14" i="5"/>
  <c r="J14" i="5"/>
  <c r="D14" i="5"/>
  <c r="S13" i="5"/>
  <c r="M13" i="5"/>
  <c r="J13" i="5"/>
  <c r="D13" i="5"/>
  <c r="S12" i="5"/>
  <c r="M12" i="5"/>
  <c r="J12" i="5"/>
  <c r="D12" i="5"/>
  <c r="S11" i="5"/>
  <c r="M11" i="5"/>
  <c r="J11" i="5"/>
  <c r="D11" i="5"/>
  <c r="S10" i="5"/>
  <c r="M10" i="5"/>
  <c r="J10" i="5"/>
  <c r="D10" i="5"/>
  <c r="S9" i="5"/>
  <c r="M9" i="5"/>
  <c r="J9" i="5"/>
  <c r="G9" i="5"/>
  <c r="D9" i="5"/>
  <c r="S8" i="5"/>
  <c r="M8" i="5"/>
  <c r="J8" i="5"/>
  <c r="D8" i="5"/>
  <c r="S7" i="5"/>
  <c r="M7" i="5"/>
  <c r="J7" i="5"/>
  <c r="G7" i="5"/>
  <c r="D7" i="5"/>
  <c r="S5" i="5"/>
  <c r="M5" i="5"/>
  <c r="J5" i="5"/>
  <c r="G5" i="5"/>
  <c r="D5" i="5"/>
  <c r="S42" i="4"/>
  <c r="P42" i="4"/>
  <c r="M42" i="4"/>
  <c r="J42" i="4"/>
  <c r="G42" i="4"/>
  <c r="S41" i="4"/>
  <c r="M41" i="4"/>
  <c r="J41" i="4"/>
  <c r="G41" i="4"/>
  <c r="S40" i="4"/>
  <c r="M40" i="4"/>
  <c r="J40" i="4"/>
  <c r="G40" i="4"/>
  <c r="S39" i="4"/>
  <c r="M39" i="4"/>
  <c r="J39" i="4"/>
  <c r="G39" i="4"/>
  <c r="S38" i="4"/>
  <c r="M38" i="4"/>
  <c r="J38" i="4"/>
  <c r="G38" i="4"/>
  <c r="S37" i="4"/>
  <c r="M37" i="4"/>
  <c r="J37" i="4"/>
  <c r="G37" i="4"/>
  <c r="S36" i="4"/>
  <c r="M36" i="4"/>
  <c r="J36" i="4"/>
  <c r="G36" i="4"/>
  <c r="S35" i="4"/>
  <c r="M35" i="4"/>
  <c r="J35" i="4"/>
  <c r="G35" i="4"/>
  <c r="S34" i="4"/>
  <c r="M34" i="4"/>
  <c r="J34" i="4"/>
  <c r="G34" i="4"/>
  <c r="S33" i="4"/>
  <c r="M33" i="4"/>
  <c r="J33" i="4"/>
  <c r="G33" i="4"/>
  <c r="S32" i="4"/>
  <c r="P32" i="4"/>
  <c r="M32" i="4"/>
  <c r="J32" i="4"/>
  <c r="G32" i="4"/>
  <c r="S31" i="4"/>
  <c r="M31" i="4"/>
  <c r="J31" i="4"/>
  <c r="G31" i="4"/>
  <c r="S30" i="4"/>
  <c r="M30" i="4"/>
  <c r="J30" i="4"/>
  <c r="G30" i="4"/>
  <c r="S29" i="4"/>
  <c r="M29" i="4"/>
  <c r="J29" i="4"/>
  <c r="G29" i="4"/>
  <c r="S27" i="4"/>
  <c r="M27" i="4"/>
  <c r="J27" i="4"/>
  <c r="G27" i="4"/>
  <c r="S26" i="4"/>
  <c r="M26" i="4"/>
  <c r="J26" i="4"/>
  <c r="G26" i="4"/>
  <c r="S25" i="4"/>
  <c r="M25" i="4"/>
  <c r="J25" i="4"/>
  <c r="G25" i="4"/>
  <c r="S24" i="4"/>
  <c r="M24" i="4"/>
  <c r="J24" i="4"/>
  <c r="G24" i="4"/>
  <c r="S23" i="4"/>
  <c r="M23" i="4"/>
  <c r="J23" i="4"/>
  <c r="G23" i="4"/>
  <c r="S22" i="4"/>
  <c r="M22" i="4"/>
  <c r="J22" i="4"/>
  <c r="G22" i="4"/>
  <c r="S21" i="4"/>
  <c r="M21" i="4"/>
  <c r="J21" i="4"/>
  <c r="G21" i="4"/>
  <c r="S20" i="4"/>
  <c r="M20" i="4"/>
  <c r="J20" i="4"/>
  <c r="G20" i="4"/>
  <c r="S19" i="4"/>
  <c r="M19" i="4"/>
  <c r="J19" i="4"/>
  <c r="G19" i="4"/>
  <c r="S18" i="4"/>
  <c r="M18" i="4"/>
  <c r="J18" i="4"/>
  <c r="G18" i="4"/>
  <c r="S17" i="4"/>
  <c r="M17" i="4"/>
  <c r="J17" i="4"/>
  <c r="G17" i="4"/>
  <c r="S16" i="4"/>
  <c r="M16" i="4"/>
  <c r="J16" i="4"/>
  <c r="G16" i="4"/>
  <c r="S15" i="4"/>
  <c r="M15" i="4"/>
  <c r="J15" i="4"/>
  <c r="G15" i="4"/>
  <c r="S14" i="4"/>
  <c r="M14" i="4"/>
  <c r="J14" i="4"/>
  <c r="G14" i="4"/>
  <c r="S13" i="4"/>
  <c r="M13" i="4"/>
  <c r="J13" i="4"/>
  <c r="G13" i="4"/>
  <c r="S12" i="4"/>
  <c r="M12" i="4"/>
  <c r="J12" i="4"/>
  <c r="G12" i="4"/>
  <c r="S11" i="4"/>
  <c r="M11" i="4"/>
  <c r="J11" i="4"/>
  <c r="G11" i="4"/>
  <c r="S10" i="4"/>
  <c r="M10" i="4"/>
  <c r="G10" i="4"/>
  <c r="S9" i="4"/>
  <c r="M9" i="4"/>
  <c r="G9" i="4"/>
  <c r="S8" i="4"/>
  <c r="M8" i="4"/>
  <c r="J8" i="4"/>
  <c r="G8" i="4"/>
  <c r="S7" i="4"/>
  <c r="M7" i="4"/>
  <c r="J7" i="4"/>
  <c r="G7" i="4"/>
  <c r="S6" i="4"/>
  <c r="P6" i="4"/>
  <c r="M6" i="4"/>
  <c r="J6" i="4"/>
  <c r="G6" i="4"/>
  <c r="S5" i="4"/>
  <c r="M5" i="4"/>
  <c r="J5" i="4"/>
  <c r="G5" i="4"/>
  <c r="D5" i="4"/>
  <c r="Q41" i="3"/>
  <c r="O41" i="3"/>
  <c r="N41" i="3"/>
  <c r="L41" i="3"/>
  <c r="K41" i="3"/>
  <c r="I41" i="3"/>
  <c r="H41" i="3"/>
  <c r="F41" i="3"/>
  <c r="E41" i="3"/>
  <c r="C41" i="3"/>
  <c r="B41" i="3"/>
  <c r="S39" i="3" l="1"/>
  <c r="P39" i="3"/>
  <c r="M39" i="3"/>
  <c r="G39" i="3"/>
  <c r="D39" i="3"/>
  <c r="S38" i="3"/>
  <c r="P38" i="3"/>
  <c r="M38" i="3"/>
  <c r="J38" i="3"/>
  <c r="G38" i="3"/>
  <c r="D38" i="3"/>
  <c r="S37" i="3"/>
  <c r="P37" i="3"/>
  <c r="M37" i="3"/>
  <c r="J37" i="3"/>
  <c r="G37" i="3"/>
  <c r="D37" i="3"/>
  <c r="S36" i="3"/>
  <c r="M36" i="3"/>
  <c r="J36" i="3"/>
  <c r="G36" i="3"/>
  <c r="D36" i="3"/>
  <c r="S35" i="3"/>
  <c r="M35" i="3"/>
  <c r="J35" i="3"/>
  <c r="G35" i="3"/>
  <c r="D35" i="3"/>
  <c r="S34" i="3"/>
  <c r="M34" i="3"/>
  <c r="J34" i="3"/>
  <c r="G34" i="3"/>
  <c r="D34" i="3"/>
  <c r="S33" i="3"/>
  <c r="M33" i="3"/>
  <c r="J33" i="3"/>
  <c r="G33" i="3"/>
  <c r="D33" i="3"/>
  <c r="S32" i="3"/>
  <c r="M32" i="3"/>
  <c r="J32" i="3"/>
  <c r="G32" i="3"/>
  <c r="D32" i="3"/>
  <c r="S31" i="3"/>
  <c r="M31" i="3"/>
  <c r="J31" i="3"/>
  <c r="G31" i="3"/>
  <c r="D31" i="3"/>
  <c r="S30" i="3"/>
  <c r="M30" i="3"/>
  <c r="J30" i="3"/>
  <c r="G30" i="3"/>
  <c r="D30" i="3"/>
  <c r="S29" i="3"/>
  <c r="M29" i="3"/>
  <c r="J29" i="3"/>
  <c r="G29" i="3"/>
  <c r="D29" i="3"/>
  <c r="S28" i="3"/>
  <c r="M28" i="3"/>
  <c r="G28" i="3"/>
  <c r="D28" i="3"/>
  <c r="S27" i="3"/>
  <c r="M27" i="3"/>
  <c r="J27" i="3"/>
  <c r="G27" i="3"/>
  <c r="D27" i="3"/>
  <c r="S26" i="3"/>
  <c r="M26" i="3"/>
  <c r="J26" i="3"/>
  <c r="G26" i="3"/>
  <c r="D26" i="3"/>
  <c r="S25" i="3"/>
  <c r="M25" i="3"/>
  <c r="J25" i="3"/>
  <c r="G25" i="3"/>
  <c r="D25" i="3"/>
  <c r="S24" i="3"/>
  <c r="P24" i="3"/>
  <c r="M24" i="3"/>
  <c r="G24" i="3"/>
  <c r="D24" i="3"/>
  <c r="S23" i="3"/>
  <c r="M23" i="3"/>
  <c r="J23" i="3"/>
  <c r="G23" i="3"/>
  <c r="D23" i="3"/>
  <c r="S22" i="3"/>
  <c r="M22" i="3"/>
  <c r="J22" i="3"/>
  <c r="G22" i="3"/>
  <c r="D22" i="3"/>
  <c r="S21" i="3"/>
  <c r="M21" i="3"/>
  <c r="J21" i="3"/>
  <c r="G21" i="3"/>
  <c r="D21" i="3"/>
  <c r="S20" i="3"/>
  <c r="M20" i="3"/>
  <c r="J20" i="3"/>
  <c r="G20" i="3"/>
  <c r="D20" i="3"/>
  <c r="S19" i="3"/>
  <c r="M19" i="3"/>
  <c r="J19" i="3"/>
  <c r="G19" i="3"/>
  <c r="D19" i="3"/>
  <c r="S18" i="3"/>
  <c r="P18" i="3"/>
  <c r="M18" i="3"/>
  <c r="G18" i="3"/>
  <c r="D18" i="3"/>
  <c r="S17" i="3"/>
  <c r="M17" i="3"/>
  <c r="J17" i="3"/>
  <c r="G17" i="3"/>
  <c r="D17" i="3"/>
  <c r="S16" i="3"/>
  <c r="M16" i="3"/>
  <c r="J16" i="3"/>
  <c r="G16" i="3"/>
  <c r="D16" i="3"/>
  <c r="S15" i="3"/>
  <c r="M15" i="3"/>
  <c r="J15" i="3"/>
  <c r="G15" i="3"/>
  <c r="D15" i="3"/>
  <c r="S14" i="3"/>
  <c r="M14" i="3"/>
  <c r="G14" i="3"/>
  <c r="D14" i="3"/>
  <c r="S13" i="3"/>
  <c r="M13" i="3"/>
  <c r="G13" i="3"/>
  <c r="D13" i="3"/>
  <c r="S12" i="3"/>
  <c r="M12" i="3"/>
  <c r="G12" i="3"/>
  <c r="D12" i="3"/>
  <c r="S11" i="3"/>
  <c r="M11" i="3"/>
  <c r="G11" i="3"/>
  <c r="D11" i="3"/>
  <c r="S10" i="3"/>
  <c r="P10" i="3"/>
  <c r="M10" i="3"/>
  <c r="G10" i="3"/>
  <c r="D10" i="3"/>
  <c r="S9" i="3"/>
  <c r="M9" i="3"/>
  <c r="G9" i="3"/>
  <c r="D9" i="3"/>
  <c r="S8" i="3"/>
  <c r="M8" i="3"/>
  <c r="J8" i="3"/>
  <c r="G8" i="3"/>
  <c r="D8" i="3"/>
  <c r="S7" i="3"/>
  <c r="M7" i="3"/>
  <c r="J7" i="3"/>
  <c r="G7" i="3"/>
  <c r="D7" i="3"/>
  <c r="S6" i="3"/>
  <c r="M6" i="3"/>
  <c r="J6" i="3"/>
  <c r="G6" i="3"/>
  <c r="D6" i="3"/>
  <c r="S5" i="3"/>
  <c r="P5" i="3"/>
  <c r="M5" i="3"/>
  <c r="J5" i="3"/>
  <c r="G5" i="3"/>
  <c r="D5" i="3"/>
  <c r="P41" i="3" l="1"/>
  <c r="J41" i="3"/>
  <c r="D41" i="3"/>
  <c r="R44" i="4"/>
  <c r="Q44" i="4"/>
  <c r="O44" i="4"/>
  <c r="N44" i="4"/>
  <c r="L44" i="4"/>
  <c r="K44" i="4"/>
  <c r="I44" i="4"/>
  <c r="H44" i="4"/>
  <c r="F44" i="4"/>
  <c r="E44" i="4"/>
  <c r="C44" i="4"/>
  <c r="B44" i="4"/>
  <c r="D70" i="5"/>
  <c r="J70" i="5" l="1"/>
  <c r="P70" i="5"/>
  <c r="G70" i="5"/>
  <c r="M70" i="5"/>
  <c r="S70" i="5"/>
  <c r="D44" i="4"/>
  <c r="J44" i="4"/>
  <c r="P44" i="4"/>
  <c r="G44" i="4"/>
  <c r="M44" i="4"/>
  <c r="S44" i="4"/>
  <c r="G41" i="3"/>
  <c r="S41" i="3"/>
</calcChain>
</file>

<file path=xl/sharedStrings.xml><?xml version="1.0" encoding="utf-8"?>
<sst xmlns="http://schemas.openxmlformats.org/spreadsheetml/2006/main" count="236" uniqueCount="177">
  <si>
    <t>PRESENCIA DE MUJERES EN EL CONSEJO DE ADMINISTRACIÓN Y EN LA ALTA DIRECCIÓN</t>
  </si>
  <si>
    <t>Nombre</t>
  </si>
  <si>
    <t>Número total de consejeros</t>
  </si>
  <si>
    <t>Número de mujeres en el consejo</t>
  </si>
  <si>
    <t>% mujeres sobre el total de consejeros</t>
  </si>
  <si>
    <t>Número mujeres ejecutivas</t>
  </si>
  <si>
    <t>% sobre total ejecutivos</t>
  </si>
  <si>
    <t>Número mujeres  dominicales</t>
  </si>
  <si>
    <t>% sobre total dominicales</t>
  </si>
  <si>
    <t>Número mujeres independientes</t>
  </si>
  <si>
    <t>% sobre total independientes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</si>
  <si>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</si>
  <si>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</si>
  <si>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</si>
  <si>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</si>
  <si>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</si>
  <si>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ABENGOA, S.A.</t>
  </si>
  <si>
    <t>ACCIONA, S.A.</t>
  </si>
  <si>
    <t>ACERINOX, S.A.</t>
  </si>
  <si>
    <t>ACS, ACTIVIDADES DE CONSTRUCCION Y SERVICIOS, S.A.</t>
  </si>
  <si>
    <t>ADVEO GROUP INTERNATIONAL, S.A.</t>
  </si>
  <si>
    <t>AEDAS HOMES, S.A.</t>
  </si>
  <si>
    <t>AENA, S.M.E., S.A.</t>
  </si>
  <si>
    <t>ALANTRA PARTNERS, S.A.</t>
  </si>
  <si>
    <t>ALMIRALL, S.A.</t>
  </si>
  <si>
    <t>AMADEUS IT GROUP, S.A.</t>
  </si>
  <si>
    <t>AMPER, S.A.</t>
  </si>
  <si>
    <t>APPLUS SERVICES, S.A.</t>
  </si>
  <si>
    <t>ATRESMEDIA CORPORACION DE MEDIOS DE COMUNICACION, S.A.</t>
  </si>
  <si>
    <t>AUDAX RENOVABLES,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</si>
  <si>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</si>
  <si>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</si>
  <si>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</si>
  <si>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</si>
  <si>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</si>
  <si>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BANKIA, S.A</t>
  </si>
  <si>
    <t>BANKINTER, S.A.</t>
  </si>
  <si>
    <t>BARON DE LEY, S.A.</t>
  </si>
  <si>
    <t>BIOSEARCH, S.A.</t>
  </si>
  <si>
    <t>BODEGAS BILBAINAS, S.A.</t>
  </si>
  <si>
    <t>BODEGAS RIOJANAS, S.A.</t>
  </si>
  <si>
    <t>BOLSAS Y MERCADOS ESPAÑOLES, SDAD HOLDING DE MDOS Y STMAS FIN., S.A.</t>
  </si>
  <si>
    <t>CAIXABANK, S.A.</t>
  </si>
  <si>
    <t>CARTERA INDUSTRIAL REA, S.A.</t>
  </si>
  <si>
    <t>CELLNEX TELECOM, S.A.</t>
  </si>
  <si>
    <t>CEMENTOS MOLINS, S.A.</t>
  </si>
  <si>
    <t>CIE AUTOMOTIVE, S.A.</t>
  </si>
  <si>
    <t>CLINICA BAVIERA, S.A.</t>
  </si>
  <si>
    <t>CODERE, S.A.</t>
  </si>
  <si>
    <t>COMPAÑIA DE DISTRIBUCION INTEGRAL LOGISTA HOLDINGS, S.A.</t>
  </si>
  <si>
    <t>COMPAÑIA ESPAÑOLA DE VIVIENDAS EN ALQUILER, S.A.</t>
  </si>
  <si>
    <t>COMPAÑIA LEVANTINA DE EDIFICACION Y OBRAS PUBLICAS, S.A.</t>
  </si>
  <si>
    <t>CONSTRUCCIONES Y AUXILIAR DE FERROCARRILES, S.A</t>
  </si>
  <si>
    <t>CORPORACION EMPRESARIAL DE MATERIALES DE CONSTRUCCION, S.A.</t>
  </si>
  <si>
    <t>CORPORACION FINANCIERA ALBA, S.A.</t>
  </si>
  <si>
    <t>DEOLEO, S.A.</t>
  </si>
  <si>
    <t>DESARROLLOS ESPECIALES DE SISTEMAS DE ANCLAJES, S.A.</t>
  </si>
  <si>
    <t>DISTRIBUIDORA INTERNACIONAL DE ALIMENTACION, S.A.</t>
  </si>
  <si>
    <t>DURO FELGUERA, S.A.</t>
  </si>
  <si>
    <t>EBRO FOODS, S.A.</t>
  </si>
  <si>
    <t>ECOLUMBER, S.A.</t>
  </si>
  <si>
    <t>ELECNOR, S.A.</t>
  </si>
  <si>
    <t>ENAGAS, S.A.</t>
  </si>
  <si>
    <t>ENCE ENERGIA Y CELULOSA, S.A.</t>
  </si>
  <si>
    <t>ENDESA, S.A.</t>
  </si>
  <si>
    <t>ERCROS, S.A.</t>
  </si>
  <si>
    <t>EUSKALTEL,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</si>
  <si>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</si>
  <si>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</si>
  <si>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</si>
  <si>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</si>
  <si>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</si>
  <si>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GENERAL DE ALQUILER DE MAQUINARIA, S.A.</t>
  </si>
  <si>
    <t>GESTAMP AUTOMOCION, S.A.</t>
  </si>
  <si>
    <t>GLOBAL DOMINION ACCESS, S.A.</t>
  </si>
  <si>
    <t>GRIFOLS, S.A.</t>
  </si>
  <si>
    <t>GRUPO CATALANA OCCIDENTE, S.A.</t>
  </si>
  <si>
    <t>GRUPO EMPRESARIAL SAN JOSE, S.A.</t>
  </si>
  <si>
    <t>GRUPO EZENTIS, S.A.</t>
  </si>
  <si>
    <t>HISPANIA ACTIVOS INMOBILIARIOS SOCIMI, S.A.</t>
  </si>
  <si>
    <t>IBERDROLA, S.A.</t>
  </si>
  <si>
    <t>IBERPAPEL GESTION, S.A.</t>
  </si>
  <si>
    <t>INDRA SISTEMAS, S.A.</t>
  </si>
  <si>
    <t>INDUSTRIA DE DISEÑO TEXTIL, S.A.</t>
  </si>
  <si>
    <t>INMOBILIARIA COLONIAL, SOCIMI, S.A.</t>
  </si>
  <si>
    <t>INMOBILIARIA DEL SUR, S.A.</t>
  </si>
  <si>
    <t>INTERNATIONAL CONSOLIDATED AIRLINES GROUP, S.A.</t>
  </si>
  <si>
    <t>LABORATORIO REIG JOFRE, S.A.</t>
  </si>
  <si>
    <t>LABORATORIOS FARMACEUTICOS ROVI,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</si>
  <si>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</si>
  <si>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</si>
  <si>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</si>
  <si>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</si>
  <si>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</si>
  <si>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</si>
  <si>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MASMOVIL IBERCOM, S.A.</t>
  </si>
  <si>
    <t>MEDIASET ESPAÑA COMUNICACION,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</si>
  <si>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</si>
  <si>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</si>
  <si>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</si>
  <si>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</si>
  <si>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</si>
  <si>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</si>
  <si>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</si>
  <si>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NATURGY ENERGY GROUP, S.A.</t>
  </si>
  <si>
    <t>NATURHOUSE HEALTH, S.A.</t>
  </si>
  <si>
    <t>NEINOR HOMES, S.A.</t>
  </si>
  <si>
    <t>NH HOTEL GROUP,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</si>
  <si>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</si>
  <si>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</si>
  <si>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</si>
  <si>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</si>
  <si>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</si>
  <si>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PARQUES REUNIDOS SERVICIOS CENTRALES, S.A.</t>
  </si>
  <si>
    <t>PESCANOVA, S.A.</t>
  </si>
  <si>
    <t>PHARMA MAR, S.A.</t>
  </si>
  <si>
    <t>PRIM, S.A.</t>
  </si>
  <si>
    <t>PROMOTORA DE INFORMACIONES, S.A.</t>
  </si>
  <si>
    <t>PROSEGUR CASH, S.A.</t>
  </si>
  <si>
    <t>PROSEGUR, COMPAÑIA DE SEGURIDAD, S.A.</t>
  </si>
  <si>
    <t>QUABIT INMOBILIARIA, S.A.</t>
  </si>
  <si>
    <t>REALIA BUSINESS, S.A.</t>
  </si>
  <si>
    <t>RED ELECTRICA CORPORACION, S.A.</t>
  </si>
  <si>
    <t>RENTA 4 BANCO, S.A.</t>
  </si>
  <si>
    <t>RENTA CORPORACION REAL ESTATE, S.A.</t>
  </si>
  <si>
    <t>REPSOL, S.A.</t>
  </si>
  <si>
    <t>SACYR, S.A.</t>
  </si>
  <si>
    <t>SAINT CROIX HOLDING IMMOBILIER, SOCIMI, S.A.</t>
  </si>
  <si>
    <t>SERVICE POINT SOLUTIONS, S.A.</t>
  </si>
  <si>
    <t>SIEMENS GAMESA RENEWABLE ENERGY, S.A.</t>
  </si>
  <si>
    <t>SNIACE, S.A.</t>
  </si>
  <si>
    <t>SOLARIA ENERGIA Y MEDIOAMBIENTE, S.A.</t>
  </si>
  <si>
    <t>TALGO, S.A.</t>
  </si>
  <si>
    <t>TECNICAS REUNIDAS, S.A.</t>
  </si>
  <si>
    <t>TELEFONICA, S.A.</t>
  </si>
  <si>
    <t>TELEPIZZA GROUP, S.A.</t>
  </si>
  <si>
    <t>TR HOTEL JARDIN DEL MAR, S.A.</t>
  </si>
  <si>
    <t>TUBACEX, S.A.</t>
  </si>
  <si>
    <t>TUBOS REUNIDOS, S.A.</t>
  </si>
  <si>
    <t>UNICAJA BANCO, S.A.</t>
  </si>
  <si>
    <t>UNION CATALANA DE VALORES, S.A.</t>
  </si>
  <si>
    <t>URBAR INGENIEROS, S.A.</t>
  </si>
  <si>
    <t>URBAS GRUPO FINANCIERO, S.A.</t>
  </si>
  <si>
    <t>VERTICE TRESCIENTOS SESENTA GRADOS, S.A.</t>
  </si>
  <si>
    <t>VIDRALA, S.A.</t>
  </si>
  <si>
    <t>VISCOFAN, S.A.</t>
  </si>
  <si>
    <t>VOCENTO, S.A.</t>
  </si>
  <si>
    <t>Cuadro resumen</t>
  </si>
  <si>
    <t>Total mujeres</t>
  </si>
  <si>
    <t>Más de 500 M.  €</t>
  </si>
  <si>
    <t>Número</t>
  </si>
  <si>
    <t>% sobre total</t>
  </si>
  <si>
    <t>Total Consejeras</t>
  </si>
  <si>
    <t>Dominical</t>
  </si>
  <si>
    <t xml:space="preserve">Ejecutivo </t>
  </si>
  <si>
    <t xml:space="preserve">Independiente </t>
  </si>
  <si>
    <t>Otro externo</t>
  </si>
  <si>
    <t>Compañías del Ibex 35</t>
  </si>
  <si>
    <t>Compañías con capitalización bursátil superior a 500 millones de euros</t>
  </si>
  <si>
    <t>Compañías con capitalización bursátil inferior a 500 millones de euros</t>
  </si>
  <si>
    <t>Número total de ejecutivos</t>
  </si>
  <si>
    <t>Número total de dominicales</t>
  </si>
  <si>
    <t>Número total de independientes</t>
  </si>
  <si>
    <t>Número total de otros externos</t>
  </si>
  <si>
    <t>TOTALES</t>
  </si>
  <si>
    <t>Año 2018</t>
  </si>
  <si>
    <t>AMREST HOLDINGS, SE</t>
  </si>
  <si>
    <t>METROVACESA, S.A.</t>
  </si>
  <si>
    <t>AIRTIFICIAL INTELLIGENCE STRUCTURES, S.A.</t>
  </si>
  <si>
    <t>ARIMA REAL ESTATE SOCIMI, S.A.</t>
  </si>
  <si>
    <t>SOLARPACK CORPORACION TECNOLOGICA, S.A.</t>
  </si>
  <si>
    <t>Ibex 35</t>
  </si>
  <si>
    <t>Menos de 500 M.  €</t>
  </si>
  <si>
    <t> 18,4%</t>
  </si>
  <si>
    <t> 15,6%</t>
  </si>
  <si>
    <t>Mujeres en la alta dirección (excluidas altas directivas consejeras)</t>
  </si>
  <si>
    <t>ADOLFO DOMINGUEZ,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</si>
</sst>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0"/>
      <name val="Arial"/>
      <family val="2"/>
    </font>
    <font>
      <sz val="11"/>
      <color theme="1"/>
      <name val="Myriad Pro"/>
      <family val="2"/>
    </font>
    <font>
      <b/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5" fillId="0" borderId="2" xfId="0" applyFont="1" applyFill="1" applyBorder="1" applyAlignment="1">
      <alignment vertical="top"/>
    </xf>
    <xf numFmtId="0" fontId="2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top"/>
    </xf>
    <xf numFmtId="1" fontId="4" fillId="2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top"/>
    </xf>
    <xf numFmtId="10" fontId="5" fillId="0" borderId="11" xfId="0" applyNumberFormat="1" applyFont="1" applyFill="1" applyBorder="1" applyAlignment="1">
      <alignment vertical="top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right" vertical="center"/>
    </xf>
    <xf numFmtId="0" fontId="10" fillId="0" borderId="1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0" fontId="10" fillId="0" borderId="11" xfId="1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wrapText="1"/>
    </xf>
    <xf numFmtId="10" fontId="5" fillId="0" borderId="2" xfId="0" applyNumberFormat="1" applyFont="1" applyFill="1" applyBorder="1" applyAlignment="1">
      <alignment vertical="top"/>
    </xf>
    <xf numFmtId="0" fontId="0" fillId="0" borderId="5" xfId="0" applyBorder="1"/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164" fontId="7" fillId="3" borderId="7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164" fontId="1" fillId="3" borderId="7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" fontId="5" fillId="0" borderId="2" xfId="0" applyNumberFormat="1" applyFont="1" applyFill="1" applyBorder="1" applyAlignment="1">
      <alignment vertical="top"/>
    </xf>
    <xf numFmtId="0" fontId="0" fillId="0" borderId="0" xfId="0" applyBorder="1"/>
    <xf numFmtId="0" fontId="7" fillId="0" borderId="0" xfId="0" applyFont="1" applyBorder="1" applyAlignment="1">
      <alignment vertical="center"/>
    </xf>
    <xf numFmtId="164" fontId="0" fillId="0" borderId="0" xfId="1" applyNumberFormat="1" applyFont="1" applyBorder="1"/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5" xfId="0" applyFont="1" applyBorder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19"/>
  <sheetViews>
    <sheetView showGridLines="0" tabSelected="1" zoomScale="85" zoomScaleNormal="85" workbookViewId="0"/>
  </sheetViews>
  <sheetFormatPr baseColWidth="10" defaultRowHeight="15" x14ac:dyDescent="0.25"/>
  <cols>
    <col min="1" max="1" width="27.42578125" customWidth="1"/>
  </cols>
  <sheetData>
    <row r="3" spans="1:17" ht="21" x14ac:dyDescent="0.35">
      <c r="A3" s="1" t="s">
        <v>0</v>
      </c>
    </row>
    <row r="6" spans="1:17" x14ac:dyDescent="0.25">
      <c r="A6" s="3" t="s">
        <v>147</v>
      </c>
    </row>
    <row r="7" spans="1:17" x14ac:dyDescent="0.25">
      <c r="A7" s="34">
        <v>2018</v>
      </c>
    </row>
    <row r="8" spans="1:17" x14ac:dyDescent="0.25">
      <c r="A8" s="33"/>
    </row>
    <row r="9" spans="1:17" ht="15" customHeight="1" x14ac:dyDescent="0.25">
      <c r="A9" s="47"/>
      <c r="B9" s="47"/>
      <c r="C9" s="47"/>
      <c r="D9" s="47"/>
      <c r="E9" s="47"/>
      <c r="F9" s="47"/>
      <c r="G9" s="47"/>
      <c r="H9" s="47"/>
      <c r="I9" s="47"/>
    </row>
    <row r="10" spans="1:17" ht="15.75" thickBot="1" x14ac:dyDescent="0.3">
      <c r="A10" s="19"/>
      <c r="B10" s="19"/>
      <c r="C10" s="19"/>
      <c r="D10" s="19"/>
      <c r="E10" s="19"/>
      <c r="F10" s="19"/>
      <c r="G10" s="19"/>
      <c r="H10" s="19"/>
      <c r="I10" s="19"/>
    </row>
    <row r="11" spans="1:17" ht="30" customHeight="1" thickBot="1" x14ac:dyDescent="0.3">
      <c r="B11" s="45" t="s">
        <v>148</v>
      </c>
      <c r="C11" s="45"/>
      <c r="D11" s="48"/>
      <c r="E11" s="48"/>
      <c r="F11" s="45" t="s">
        <v>171</v>
      </c>
      <c r="G11" s="45"/>
      <c r="H11" s="45"/>
      <c r="I11" s="45"/>
      <c r="J11" s="45" t="s">
        <v>149</v>
      </c>
      <c r="K11" s="45"/>
      <c r="L11" s="45"/>
      <c r="M11" s="45"/>
      <c r="N11" s="45" t="s">
        <v>172</v>
      </c>
      <c r="O11" s="45"/>
      <c r="P11" s="45"/>
      <c r="Q11" s="45"/>
    </row>
    <row r="12" spans="1:17" ht="30" customHeight="1" thickBot="1" x14ac:dyDescent="0.3">
      <c r="B12" s="45">
        <v>2017</v>
      </c>
      <c r="C12" s="45"/>
      <c r="D12" s="46">
        <v>2018</v>
      </c>
      <c r="E12" s="46"/>
      <c r="F12" s="43">
        <v>2017</v>
      </c>
      <c r="G12" s="44"/>
      <c r="H12" s="41">
        <v>2018</v>
      </c>
      <c r="I12" s="42"/>
      <c r="J12" s="43">
        <v>2017</v>
      </c>
      <c r="K12" s="44"/>
      <c r="L12" s="41">
        <v>2018</v>
      </c>
      <c r="M12" s="42"/>
      <c r="N12" s="43">
        <v>2017</v>
      </c>
      <c r="O12" s="44"/>
      <c r="P12" s="41">
        <v>2018</v>
      </c>
      <c r="Q12" s="42"/>
    </row>
    <row r="13" spans="1:17" ht="30" customHeight="1" thickBot="1" x14ac:dyDescent="0.3">
      <c r="A13" s="21"/>
      <c r="B13" s="4" t="s">
        <v>150</v>
      </c>
      <c r="C13" s="4" t="s">
        <v>151</v>
      </c>
      <c r="D13" s="22" t="s">
        <v>150</v>
      </c>
      <c r="E13" s="22" t="s">
        <v>151</v>
      </c>
      <c r="F13" s="4" t="s">
        <v>150</v>
      </c>
      <c r="G13" s="4" t="s">
        <v>151</v>
      </c>
      <c r="H13" s="22" t="s">
        <v>150</v>
      </c>
      <c r="I13" s="22" t="s">
        <v>151</v>
      </c>
      <c r="J13" s="4" t="s">
        <v>150</v>
      </c>
      <c r="K13" s="4" t="s">
        <v>151</v>
      </c>
      <c r="L13" s="22" t="s">
        <v>150</v>
      </c>
      <c r="M13" s="22" t="s">
        <v>151</v>
      </c>
      <c r="N13" s="4" t="s">
        <v>150</v>
      </c>
      <c r="O13" s="4" t="s">
        <v>151</v>
      </c>
      <c r="P13" s="22" t="s">
        <v>150</v>
      </c>
      <c r="Q13" s="22" t="s">
        <v>151</v>
      </c>
    </row>
    <row r="14" spans="1:17" ht="30" customHeight="1" thickBot="1" x14ac:dyDescent="0.3">
      <c r="A14" s="23" t="s">
        <v>152</v>
      </c>
      <c r="B14" s="24">
        <v>258</v>
      </c>
      <c r="C14" s="25">
        <v>0.189</v>
      </c>
      <c r="D14" s="26">
        <f>+H14+L14+P14</f>
        <v>271</v>
      </c>
      <c r="E14" s="27">
        <v>0.19900000000000001</v>
      </c>
      <c r="F14" s="24">
        <v>103</v>
      </c>
      <c r="G14" s="25">
        <v>0.22789999999999999</v>
      </c>
      <c r="H14" s="26">
        <v>110</v>
      </c>
      <c r="I14" s="27">
        <v>0.2391304347826087</v>
      </c>
      <c r="J14" s="24">
        <v>81</v>
      </c>
      <c r="K14" s="24" t="s">
        <v>173</v>
      </c>
      <c r="L14" s="26">
        <v>77</v>
      </c>
      <c r="M14" s="27">
        <v>0.192</v>
      </c>
      <c r="N14" s="24">
        <v>74</v>
      </c>
      <c r="O14" s="24" t="s">
        <v>174</v>
      </c>
      <c r="P14" s="26">
        <v>84</v>
      </c>
      <c r="Q14" s="27">
        <v>0.16700000000000001</v>
      </c>
    </row>
    <row r="15" spans="1:17" ht="30" customHeight="1" thickBot="1" x14ac:dyDescent="0.3">
      <c r="A15" s="28" t="s">
        <v>153</v>
      </c>
      <c r="B15" s="29">
        <v>72</v>
      </c>
      <c r="C15" s="30">
        <v>0.157</v>
      </c>
      <c r="D15" s="26">
        <f t="shared" ref="D15:D19" si="0">+H15+L15+P15</f>
        <v>72</v>
      </c>
      <c r="E15" s="32">
        <v>0.157</v>
      </c>
      <c r="F15" s="29">
        <v>19</v>
      </c>
      <c r="G15" s="30">
        <v>0.16520000000000001</v>
      </c>
      <c r="H15" s="31">
        <v>25</v>
      </c>
      <c r="I15" s="32">
        <v>0.20833333333333334</v>
      </c>
      <c r="J15" s="29">
        <v>30</v>
      </c>
      <c r="K15" s="30">
        <v>0.17699999999999999</v>
      </c>
      <c r="L15" s="31">
        <v>22</v>
      </c>
      <c r="M15" s="32">
        <v>0.13900000000000001</v>
      </c>
      <c r="N15" s="29">
        <v>23</v>
      </c>
      <c r="O15" s="30">
        <v>0.13200000000000001</v>
      </c>
      <c r="P15" s="31">
        <v>25</v>
      </c>
      <c r="Q15" s="32">
        <v>0.1381</v>
      </c>
    </row>
    <row r="16" spans="1:17" ht="30" customHeight="1" thickBot="1" x14ac:dyDescent="0.3">
      <c r="A16" s="28" t="s">
        <v>154</v>
      </c>
      <c r="B16" s="29">
        <v>10</v>
      </c>
      <c r="C16" s="30">
        <v>4.4999999999999998E-2</v>
      </c>
      <c r="D16" s="26">
        <f t="shared" si="0"/>
        <v>10</v>
      </c>
      <c r="E16" s="32">
        <v>4.7E-2</v>
      </c>
      <c r="F16" s="29">
        <v>3</v>
      </c>
      <c r="G16" s="30">
        <v>4.2299999999999997E-2</v>
      </c>
      <c r="H16" s="31">
        <v>4</v>
      </c>
      <c r="I16" s="32">
        <v>5.4054054054054057E-2</v>
      </c>
      <c r="J16" s="29">
        <v>2</v>
      </c>
      <c r="K16" s="30">
        <v>2.8000000000000001E-2</v>
      </c>
      <c r="L16" s="31">
        <v>1</v>
      </c>
      <c r="M16" s="32">
        <v>1.7000000000000001E-2</v>
      </c>
      <c r="N16" s="29">
        <v>5</v>
      </c>
      <c r="O16" s="30">
        <v>6.4000000000000001E-2</v>
      </c>
      <c r="P16" s="31">
        <v>5</v>
      </c>
      <c r="Q16" s="32">
        <v>6.4000000000000001E-2</v>
      </c>
    </row>
    <row r="17" spans="1:17" ht="30" customHeight="1" thickBot="1" x14ac:dyDescent="0.3">
      <c r="A17" s="28" t="s">
        <v>155</v>
      </c>
      <c r="B17" s="29">
        <v>163</v>
      </c>
      <c r="C17" s="30">
        <v>0.28100000000000003</v>
      </c>
      <c r="D17" s="26">
        <f t="shared" si="0"/>
        <v>178</v>
      </c>
      <c r="E17" s="32">
        <v>0.30599999999999999</v>
      </c>
      <c r="F17" s="29">
        <v>77</v>
      </c>
      <c r="G17" s="30">
        <v>0.3392</v>
      </c>
      <c r="H17" s="31">
        <v>77</v>
      </c>
      <c r="I17" s="32">
        <v>0.34070796460176989</v>
      </c>
      <c r="J17" s="29">
        <v>46</v>
      </c>
      <c r="K17" s="30">
        <v>0.27500000000000002</v>
      </c>
      <c r="L17" s="31">
        <v>53</v>
      </c>
      <c r="M17" s="32">
        <v>0.34200000000000003</v>
      </c>
      <c r="N17" s="29">
        <v>40</v>
      </c>
      <c r="O17" s="30">
        <v>0.214</v>
      </c>
      <c r="P17" s="31">
        <v>48</v>
      </c>
      <c r="Q17" s="32">
        <v>0.23979591836734693</v>
      </c>
    </row>
    <row r="18" spans="1:17" ht="30" customHeight="1" thickBot="1" x14ac:dyDescent="0.3">
      <c r="A18" s="28" t="s">
        <v>156</v>
      </c>
      <c r="B18" s="29">
        <v>13</v>
      </c>
      <c r="C18" s="30">
        <v>0.122</v>
      </c>
      <c r="D18" s="26">
        <f t="shared" si="0"/>
        <v>11</v>
      </c>
      <c r="E18" s="32">
        <v>9.8214285714285712E-2</v>
      </c>
      <c r="F18" s="29">
        <v>4</v>
      </c>
      <c r="G18" s="30">
        <v>0.1026</v>
      </c>
      <c r="H18" s="31">
        <v>4</v>
      </c>
      <c r="I18" s="32">
        <v>0.1</v>
      </c>
      <c r="J18" s="29">
        <v>3</v>
      </c>
      <c r="K18" s="30">
        <v>9.4E-2</v>
      </c>
      <c r="L18" s="31">
        <v>1</v>
      </c>
      <c r="M18" s="32">
        <v>3.4000000000000002E-2</v>
      </c>
      <c r="N18" s="29">
        <v>6</v>
      </c>
      <c r="O18" s="30">
        <v>0.16700000000000001</v>
      </c>
      <c r="P18" s="31">
        <v>6</v>
      </c>
      <c r="Q18" s="32">
        <v>0.13953488372093023</v>
      </c>
    </row>
    <row r="19" spans="1:17" ht="45.75" thickBot="1" x14ac:dyDescent="0.3">
      <c r="A19" s="5" t="s">
        <v>175</v>
      </c>
      <c r="B19" s="24">
        <v>156</v>
      </c>
      <c r="C19" s="25">
        <v>0.14799999999999999</v>
      </c>
      <c r="D19" s="26">
        <f t="shared" si="0"/>
        <v>171</v>
      </c>
      <c r="E19" s="27">
        <v>0.16</v>
      </c>
      <c r="F19" s="24">
        <v>62</v>
      </c>
      <c r="G19" s="25">
        <v>0.1429</v>
      </c>
      <c r="H19" s="26">
        <v>71</v>
      </c>
      <c r="I19" s="27">
        <v>0.15989999999999999</v>
      </c>
      <c r="J19" s="24">
        <v>60</v>
      </c>
      <c r="K19" s="25">
        <v>0.16853932584269662</v>
      </c>
      <c r="L19" s="26">
        <v>61</v>
      </c>
      <c r="M19" s="27">
        <v>0.17699999999999999</v>
      </c>
      <c r="N19" s="24">
        <v>34</v>
      </c>
      <c r="O19" s="25">
        <v>0.12920000000000001</v>
      </c>
      <c r="P19" s="26">
        <v>39</v>
      </c>
      <c r="Q19" s="27">
        <v>0.13978494623655913</v>
      </c>
    </row>
  </sheetData>
  <mergeCells count="13">
    <mergeCell ref="A9:I9"/>
    <mergeCell ref="B11:E11"/>
    <mergeCell ref="F11:I11"/>
    <mergeCell ref="J11:M11"/>
    <mergeCell ref="N11:Q11"/>
    <mergeCell ref="L12:M12"/>
    <mergeCell ref="N12:O12"/>
    <mergeCell ref="P12:Q12"/>
    <mergeCell ref="B12:C12"/>
    <mergeCell ref="D12:E12"/>
    <mergeCell ref="F12:G12"/>
    <mergeCell ref="H12:I12"/>
    <mergeCell ref="J12:K12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showGridLines="0" zoomScaleNormal="100" workbookViewId="0">
      <selection activeCell="A3" sqref="A3"/>
    </sheetView>
  </sheetViews>
  <sheetFormatPr baseColWidth="10" defaultRowHeight="15" x14ac:dyDescent="0.25"/>
  <cols>
    <col min="1" max="1" width="65.7109375" customWidth="1"/>
  </cols>
  <sheetData>
    <row r="1" spans="1:19" ht="21" x14ac:dyDescent="0.35">
      <c r="A1" s="1" t="s">
        <v>0</v>
      </c>
    </row>
    <row r="2" spans="1:19" x14ac:dyDescent="0.25">
      <c r="A2" s="3" t="s">
        <v>157</v>
      </c>
    </row>
    <row r="3" spans="1:19" x14ac:dyDescent="0.25">
      <c r="A3" t="s">
        <v>165</v>
      </c>
    </row>
    <row r="4" spans="1:19" ht="90" x14ac:dyDescent="0.25">
      <c r="A4" s="6" t="s">
        <v>1</v>
      </c>
      <c r="B4" s="8" t="s">
        <v>2</v>
      </c>
      <c r="C4" s="8" t="s">
        <v>3</v>
      </c>
      <c r="D4" s="8" t="s">
        <v>4</v>
      </c>
      <c r="E4" s="8" t="s">
        <v>160</v>
      </c>
      <c r="F4" s="8" t="s">
        <v>5</v>
      </c>
      <c r="G4" s="8" t="s">
        <v>6</v>
      </c>
      <c r="H4" s="8" t="s">
        <v>161</v>
      </c>
      <c r="I4" s="8" t="s">
        <v>7</v>
      </c>
      <c r="J4" s="8" t="s">
        <v>8</v>
      </c>
      <c r="K4" s="8" t="s">
        <v>162</v>
      </c>
      <c r="L4" s="8" t="s">
        <v>9</v>
      </c>
      <c r="M4" s="8" t="s">
        <v>10</v>
      </c>
      <c r="N4" s="8" t="s">
        <v>163</v>
      </c>
      <c r="O4" s="8" t="s">
        <v>11</v>
      </c>
      <c r="P4" s="8" t="s">
        <v>12</v>
      </c>
      <c r="Q4" s="11" t="s">
        <v>13</v>
      </c>
      <c r="R4" s="12" t="s">
        <v>14</v>
      </c>
      <c r="S4" s="13" t="s">
        <v>15</v>
      </c>
    </row>
    <row r="5" spans="1:19" x14ac:dyDescent="0.25">
      <c r="A5" s="7" t="s">
        <v>17</v>
      </c>
      <c r="B5" s="9">
        <v>11</v>
      </c>
      <c r="C5" s="9">
        <v>3</v>
      </c>
      <c r="D5" s="10">
        <f t="shared" ref="D5:D38" si="0">+C5/B5</f>
        <v>0.27272727272727271</v>
      </c>
      <c r="E5" s="9">
        <v>2</v>
      </c>
      <c r="F5" s="2">
        <v>0</v>
      </c>
      <c r="G5" s="10">
        <f t="shared" ref="G5:G38" si="1">F5/E5</f>
        <v>0</v>
      </c>
      <c r="H5" s="9">
        <v>2</v>
      </c>
      <c r="I5" s="2">
        <v>0</v>
      </c>
      <c r="J5" s="10">
        <f>I5/H5</f>
        <v>0</v>
      </c>
      <c r="K5" s="9">
        <v>6</v>
      </c>
      <c r="L5" s="2">
        <v>2</v>
      </c>
      <c r="M5" s="10">
        <f t="shared" ref="M5:M38" si="2">L5/K5</f>
        <v>0.33333333333333331</v>
      </c>
      <c r="N5" s="9">
        <v>1</v>
      </c>
      <c r="O5" s="2">
        <v>1</v>
      </c>
      <c r="P5" s="10">
        <f>O5/N5</f>
        <v>1</v>
      </c>
      <c r="Q5" s="9">
        <v>40</v>
      </c>
      <c r="R5" s="2">
        <v>4</v>
      </c>
      <c r="S5" s="10">
        <f>+R5/Q5</f>
        <v>0.1</v>
      </c>
    </row>
    <row r="6" spans="1:19" x14ac:dyDescent="0.25">
      <c r="A6" s="7" t="s">
        <v>18</v>
      </c>
      <c r="B6" s="9">
        <v>15</v>
      </c>
      <c r="C6" s="9">
        <v>3</v>
      </c>
      <c r="D6" s="10">
        <f t="shared" si="0"/>
        <v>0.2</v>
      </c>
      <c r="E6" s="9">
        <v>1</v>
      </c>
      <c r="F6" s="2">
        <v>0</v>
      </c>
      <c r="G6" s="10">
        <f t="shared" si="1"/>
        <v>0</v>
      </c>
      <c r="H6" s="9">
        <v>6</v>
      </c>
      <c r="I6" s="2">
        <v>0</v>
      </c>
      <c r="J6" s="10">
        <f>I6/H6</f>
        <v>0</v>
      </c>
      <c r="K6" s="9">
        <v>8</v>
      </c>
      <c r="L6" s="2">
        <v>3</v>
      </c>
      <c r="M6" s="10">
        <f t="shared" si="2"/>
        <v>0.375</v>
      </c>
      <c r="N6" s="9">
        <v>0</v>
      </c>
      <c r="O6" s="2">
        <v>0</v>
      </c>
      <c r="P6" s="10">
        <v>0</v>
      </c>
      <c r="Q6" s="9">
        <v>7</v>
      </c>
      <c r="R6" s="2">
        <v>0</v>
      </c>
      <c r="S6" s="10">
        <f t="shared" ref="S6:S38" si="3">+R6/Q6</f>
        <v>0</v>
      </c>
    </row>
    <row r="7" spans="1:19" x14ac:dyDescent="0.25">
      <c r="A7" s="7" t="s">
        <v>19</v>
      </c>
      <c r="B7" s="9">
        <v>18</v>
      </c>
      <c r="C7" s="9">
        <v>3</v>
      </c>
      <c r="D7" s="10">
        <f t="shared" si="0"/>
        <v>0.16666666666666666</v>
      </c>
      <c r="E7" s="9">
        <v>5</v>
      </c>
      <c r="F7" s="2">
        <v>0</v>
      </c>
      <c r="G7" s="10">
        <f t="shared" si="1"/>
        <v>0</v>
      </c>
      <c r="H7" s="9">
        <v>4</v>
      </c>
      <c r="I7" s="2">
        <v>1</v>
      </c>
      <c r="J7" s="10">
        <f>I7/H7</f>
        <v>0.25</v>
      </c>
      <c r="K7" s="9">
        <v>5</v>
      </c>
      <c r="L7" s="2">
        <v>2</v>
      </c>
      <c r="M7" s="10">
        <f t="shared" si="2"/>
        <v>0.4</v>
      </c>
      <c r="N7" s="9">
        <v>4</v>
      </c>
      <c r="O7" s="2">
        <v>0</v>
      </c>
      <c r="P7" s="10">
        <v>0</v>
      </c>
      <c r="Q7" s="9">
        <v>49</v>
      </c>
      <c r="R7" s="2">
        <v>5</v>
      </c>
      <c r="S7" s="10">
        <f t="shared" si="3"/>
        <v>0.10204081632653061</v>
      </c>
    </row>
    <row r="8" spans="1:19" x14ac:dyDescent="0.25">
      <c r="A8" s="7" t="s">
        <v>22</v>
      </c>
      <c r="B8" s="9">
        <v>15</v>
      </c>
      <c r="C8" s="9">
        <v>3</v>
      </c>
      <c r="D8" s="10">
        <f t="shared" si="0"/>
        <v>0.2</v>
      </c>
      <c r="E8" s="9">
        <v>1</v>
      </c>
      <c r="F8" s="2">
        <v>0</v>
      </c>
      <c r="G8" s="10">
        <f t="shared" si="1"/>
        <v>0</v>
      </c>
      <c r="H8" s="9">
        <v>8</v>
      </c>
      <c r="I8" s="2">
        <v>3</v>
      </c>
      <c r="J8" s="10">
        <f>I8/H8</f>
        <v>0.375</v>
      </c>
      <c r="K8" s="9">
        <v>6</v>
      </c>
      <c r="L8" s="2">
        <v>0</v>
      </c>
      <c r="M8" s="10">
        <f t="shared" si="2"/>
        <v>0</v>
      </c>
      <c r="N8" s="9">
        <v>0</v>
      </c>
      <c r="O8" s="2">
        <v>0</v>
      </c>
      <c r="P8" s="10">
        <v>0</v>
      </c>
      <c r="Q8" s="9">
        <v>10</v>
      </c>
      <c r="R8" s="2">
        <v>2</v>
      </c>
      <c r="S8" s="10">
        <f t="shared" si="3"/>
        <v>0.2</v>
      </c>
    </row>
    <row r="9" spans="1:19" x14ac:dyDescent="0.25">
      <c r="A9" s="7" t="s">
        <v>25</v>
      </c>
      <c r="B9" s="9">
        <v>11</v>
      </c>
      <c r="C9" s="9">
        <v>2</v>
      </c>
      <c r="D9" s="10">
        <f t="shared" si="0"/>
        <v>0.18181818181818182</v>
      </c>
      <c r="E9" s="9">
        <v>1</v>
      </c>
      <c r="F9" s="2">
        <v>0</v>
      </c>
      <c r="G9" s="10">
        <f t="shared" si="1"/>
        <v>0</v>
      </c>
      <c r="H9" s="9">
        <v>0</v>
      </c>
      <c r="I9" s="2">
        <v>0</v>
      </c>
      <c r="J9" s="10">
        <v>0</v>
      </c>
      <c r="K9" s="9">
        <v>8</v>
      </c>
      <c r="L9" s="2">
        <v>2</v>
      </c>
      <c r="M9" s="10">
        <f t="shared" si="2"/>
        <v>0.25</v>
      </c>
      <c r="N9" s="9">
        <v>2</v>
      </c>
      <c r="O9" s="2">
        <v>0</v>
      </c>
      <c r="P9" s="10">
        <v>0</v>
      </c>
      <c r="Q9" s="9">
        <v>11</v>
      </c>
      <c r="R9" s="2">
        <v>3</v>
      </c>
      <c r="S9" s="10">
        <f t="shared" si="3"/>
        <v>0.27272727272727271</v>
      </c>
    </row>
    <row r="10" spans="1:19" x14ac:dyDescent="0.25">
      <c r="A10" s="7" t="s">
        <v>32</v>
      </c>
      <c r="B10" s="9">
        <v>15</v>
      </c>
      <c r="C10" s="9">
        <v>4</v>
      </c>
      <c r="D10" s="10">
        <f t="shared" si="0"/>
        <v>0.26666666666666666</v>
      </c>
      <c r="E10" s="9">
        <v>3</v>
      </c>
      <c r="F10" s="2">
        <v>0</v>
      </c>
      <c r="G10" s="10">
        <f t="shared" si="1"/>
        <v>0</v>
      </c>
      <c r="H10" s="9">
        <v>0</v>
      </c>
      <c r="I10" s="2">
        <v>0</v>
      </c>
      <c r="J10" s="10">
        <v>0</v>
      </c>
      <c r="K10" s="9">
        <v>8</v>
      </c>
      <c r="L10" s="2">
        <v>3</v>
      </c>
      <c r="M10" s="10">
        <f t="shared" si="2"/>
        <v>0.375</v>
      </c>
      <c r="N10" s="9">
        <v>4</v>
      </c>
      <c r="O10" s="2">
        <v>1</v>
      </c>
      <c r="P10" s="10">
        <f>O10/N10</f>
        <v>0.25</v>
      </c>
      <c r="Q10" s="9">
        <v>15</v>
      </c>
      <c r="R10" s="2">
        <v>4</v>
      </c>
      <c r="S10" s="10">
        <f t="shared" si="3"/>
        <v>0.26666666666666666</v>
      </c>
    </row>
    <row r="11" spans="1:19" x14ac:dyDescent="0.25">
      <c r="A11" s="7" t="s">
        <v>33</v>
      </c>
      <c r="B11" s="9">
        <v>15</v>
      </c>
      <c r="C11" s="9">
        <v>3</v>
      </c>
      <c r="D11" s="10">
        <f t="shared" si="0"/>
        <v>0.2</v>
      </c>
      <c r="E11" s="9">
        <v>4</v>
      </c>
      <c r="F11" s="2">
        <v>1</v>
      </c>
      <c r="G11" s="10">
        <f t="shared" si="1"/>
        <v>0.25</v>
      </c>
      <c r="H11" s="9">
        <v>1</v>
      </c>
      <c r="I11" s="2">
        <v>0</v>
      </c>
      <c r="J11" s="10">
        <v>0</v>
      </c>
      <c r="K11" s="9">
        <v>10</v>
      </c>
      <c r="L11" s="2">
        <v>2</v>
      </c>
      <c r="M11" s="10">
        <f t="shared" si="2"/>
        <v>0.2</v>
      </c>
      <c r="N11" s="9">
        <v>0</v>
      </c>
      <c r="O11" s="2">
        <v>0</v>
      </c>
      <c r="P11" s="10">
        <v>0</v>
      </c>
      <c r="Q11" s="9">
        <v>9</v>
      </c>
      <c r="R11" s="2">
        <v>1</v>
      </c>
      <c r="S11" s="10">
        <f t="shared" si="3"/>
        <v>0.1111111111111111</v>
      </c>
    </row>
    <row r="12" spans="1:19" x14ac:dyDescent="0.25">
      <c r="A12" s="7" t="s">
        <v>34</v>
      </c>
      <c r="B12" s="9">
        <v>15</v>
      </c>
      <c r="C12" s="9">
        <v>5</v>
      </c>
      <c r="D12" s="10">
        <f t="shared" si="0"/>
        <v>0.33333333333333331</v>
      </c>
      <c r="E12" s="9">
        <v>3</v>
      </c>
      <c r="F12" s="2">
        <v>1</v>
      </c>
      <c r="G12" s="10">
        <f t="shared" si="1"/>
        <v>0.33333333333333331</v>
      </c>
      <c r="H12" s="9">
        <v>0</v>
      </c>
      <c r="I12" s="2">
        <v>0</v>
      </c>
      <c r="J12" s="10">
        <v>0</v>
      </c>
      <c r="K12" s="9">
        <v>9</v>
      </c>
      <c r="L12" s="2">
        <v>4</v>
      </c>
      <c r="M12" s="10">
        <f t="shared" si="2"/>
        <v>0.44444444444444442</v>
      </c>
      <c r="N12" s="9">
        <v>3</v>
      </c>
      <c r="O12" s="2">
        <v>0</v>
      </c>
      <c r="P12" s="10">
        <v>0</v>
      </c>
      <c r="Q12" s="9">
        <v>18</v>
      </c>
      <c r="R12" s="2">
        <v>4</v>
      </c>
      <c r="S12" s="10">
        <f t="shared" si="3"/>
        <v>0.22222222222222221</v>
      </c>
    </row>
    <row r="13" spans="1:19" x14ac:dyDescent="0.25">
      <c r="A13" s="7" t="s">
        <v>35</v>
      </c>
      <c r="B13" s="9">
        <v>12</v>
      </c>
      <c r="C13" s="9">
        <v>2</v>
      </c>
      <c r="D13" s="10">
        <f t="shared" si="0"/>
        <v>0.16666666666666666</v>
      </c>
      <c r="E13" s="9">
        <v>4</v>
      </c>
      <c r="F13" s="2">
        <v>0</v>
      </c>
      <c r="G13" s="10">
        <f t="shared" si="1"/>
        <v>0</v>
      </c>
      <c r="H13" s="9">
        <v>0</v>
      </c>
      <c r="I13" s="2">
        <v>0</v>
      </c>
      <c r="J13" s="10">
        <v>0</v>
      </c>
      <c r="K13" s="9">
        <v>8</v>
      </c>
      <c r="L13" s="2">
        <v>2</v>
      </c>
      <c r="M13" s="10">
        <f t="shared" si="2"/>
        <v>0.25</v>
      </c>
      <c r="N13" s="9">
        <v>0</v>
      </c>
      <c r="O13" s="2">
        <v>0</v>
      </c>
      <c r="P13" s="10">
        <v>0</v>
      </c>
      <c r="Q13" s="9">
        <v>6</v>
      </c>
      <c r="R13" s="2">
        <v>1</v>
      </c>
      <c r="S13" s="10">
        <f t="shared" si="3"/>
        <v>0.16666666666666666</v>
      </c>
    </row>
    <row r="14" spans="1:19" x14ac:dyDescent="0.25">
      <c r="A14" s="7" t="s">
        <v>36</v>
      </c>
      <c r="B14" s="9">
        <v>10</v>
      </c>
      <c r="C14" s="9">
        <v>3</v>
      </c>
      <c r="D14" s="10">
        <f t="shared" si="0"/>
        <v>0.3</v>
      </c>
      <c r="E14" s="9">
        <v>2</v>
      </c>
      <c r="F14" s="2">
        <v>1</v>
      </c>
      <c r="G14" s="10">
        <f t="shared" si="1"/>
        <v>0.5</v>
      </c>
      <c r="H14" s="9">
        <v>2</v>
      </c>
      <c r="I14" s="2">
        <v>0</v>
      </c>
      <c r="J14" s="10">
        <v>0</v>
      </c>
      <c r="K14" s="9">
        <v>5</v>
      </c>
      <c r="L14" s="2">
        <v>2</v>
      </c>
      <c r="M14" s="10">
        <f t="shared" si="2"/>
        <v>0.4</v>
      </c>
      <c r="N14" s="9">
        <v>1</v>
      </c>
      <c r="O14" s="2">
        <v>0</v>
      </c>
      <c r="P14" s="10">
        <v>0</v>
      </c>
      <c r="Q14" s="9">
        <v>9</v>
      </c>
      <c r="R14" s="2">
        <v>3</v>
      </c>
      <c r="S14" s="10">
        <f t="shared" si="3"/>
        <v>0.33333333333333331</v>
      </c>
    </row>
    <row r="15" spans="1:19" x14ac:dyDescent="0.25">
      <c r="A15" s="7" t="s">
        <v>42</v>
      </c>
      <c r="B15" s="9">
        <v>18</v>
      </c>
      <c r="C15" s="9">
        <v>5</v>
      </c>
      <c r="D15" s="10">
        <f t="shared" si="0"/>
        <v>0.27777777777777779</v>
      </c>
      <c r="E15" s="9">
        <v>1</v>
      </c>
      <c r="F15" s="2">
        <v>0</v>
      </c>
      <c r="G15" s="10">
        <f t="shared" si="1"/>
        <v>0</v>
      </c>
      <c r="H15" s="9">
        <v>8</v>
      </c>
      <c r="I15" s="2">
        <v>2</v>
      </c>
      <c r="J15" s="10">
        <f>I15/H15</f>
        <v>0.25</v>
      </c>
      <c r="K15" s="9">
        <v>9</v>
      </c>
      <c r="L15" s="2">
        <v>3</v>
      </c>
      <c r="M15" s="10">
        <f t="shared" si="2"/>
        <v>0.33333333333333331</v>
      </c>
      <c r="N15" s="9">
        <v>0</v>
      </c>
      <c r="O15" s="2">
        <v>0</v>
      </c>
      <c r="P15" s="10">
        <v>0</v>
      </c>
      <c r="Q15" s="9">
        <v>10</v>
      </c>
      <c r="R15" s="2">
        <v>2</v>
      </c>
      <c r="S15" s="10">
        <f t="shared" si="3"/>
        <v>0.2</v>
      </c>
    </row>
    <row r="16" spans="1:19" x14ac:dyDescent="0.25">
      <c r="A16" s="7" t="s">
        <v>44</v>
      </c>
      <c r="B16" s="9">
        <v>12</v>
      </c>
      <c r="C16" s="9">
        <v>4</v>
      </c>
      <c r="D16" s="10">
        <f t="shared" si="0"/>
        <v>0.33333333333333331</v>
      </c>
      <c r="E16" s="9">
        <v>1</v>
      </c>
      <c r="F16" s="2">
        <v>0</v>
      </c>
      <c r="G16" s="10">
        <f t="shared" si="1"/>
        <v>0</v>
      </c>
      <c r="H16" s="9">
        <v>4</v>
      </c>
      <c r="I16" s="2">
        <v>1</v>
      </c>
      <c r="J16" s="10">
        <f>I16/H16</f>
        <v>0.25</v>
      </c>
      <c r="K16" s="9">
        <v>7</v>
      </c>
      <c r="L16" s="2">
        <v>3</v>
      </c>
      <c r="M16" s="10">
        <f t="shared" si="2"/>
        <v>0.42857142857142855</v>
      </c>
      <c r="N16" s="9">
        <v>0</v>
      </c>
      <c r="O16" s="2">
        <v>0</v>
      </c>
      <c r="P16" s="10">
        <v>0</v>
      </c>
      <c r="Q16" s="9">
        <v>8</v>
      </c>
      <c r="R16" s="2">
        <v>1</v>
      </c>
      <c r="S16" s="10">
        <f t="shared" si="3"/>
        <v>0.125</v>
      </c>
    </row>
    <row r="17" spans="1:19" x14ac:dyDescent="0.25">
      <c r="A17" s="7" t="s">
        <v>46</v>
      </c>
      <c r="B17" s="9">
        <v>13</v>
      </c>
      <c r="C17" s="9">
        <v>2</v>
      </c>
      <c r="D17" s="10">
        <f t="shared" si="0"/>
        <v>0.15384615384615385</v>
      </c>
      <c r="E17" s="9">
        <v>2</v>
      </c>
      <c r="F17" s="2">
        <v>0</v>
      </c>
      <c r="G17" s="10">
        <f t="shared" si="1"/>
        <v>0</v>
      </c>
      <c r="H17" s="9">
        <v>9</v>
      </c>
      <c r="I17" s="2">
        <v>2</v>
      </c>
      <c r="J17" s="10">
        <f>I17/H17</f>
        <v>0.22222222222222221</v>
      </c>
      <c r="K17" s="9">
        <v>2</v>
      </c>
      <c r="L17" s="2">
        <v>0</v>
      </c>
      <c r="M17" s="10">
        <f t="shared" si="2"/>
        <v>0</v>
      </c>
      <c r="N17" s="9">
        <v>0</v>
      </c>
      <c r="O17" s="2">
        <v>0</v>
      </c>
      <c r="P17" s="10">
        <v>0</v>
      </c>
      <c r="Q17" s="9">
        <v>10</v>
      </c>
      <c r="R17" s="2">
        <v>3</v>
      </c>
      <c r="S17" s="10">
        <f t="shared" si="3"/>
        <v>0.3</v>
      </c>
    </row>
    <row r="18" spans="1:19" x14ac:dyDescent="0.25">
      <c r="A18" s="7" t="s">
        <v>62</v>
      </c>
      <c r="B18" s="9">
        <v>13</v>
      </c>
      <c r="C18" s="9">
        <v>3</v>
      </c>
      <c r="D18" s="10">
        <f t="shared" si="0"/>
        <v>0.23076923076923078</v>
      </c>
      <c r="E18" s="9">
        <v>2</v>
      </c>
      <c r="F18" s="2">
        <v>0</v>
      </c>
      <c r="G18" s="10">
        <f t="shared" si="1"/>
        <v>0</v>
      </c>
      <c r="H18" s="9">
        <v>2</v>
      </c>
      <c r="I18" s="2">
        <v>0</v>
      </c>
      <c r="J18" s="10">
        <v>0</v>
      </c>
      <c r="K18" s="9">
        <v>7</v>
      </c>
      <c r="L18" s="2">
        <v>3</v>
      </c>
      <c r="M18" s="10">
        <f t="shared" si="2"/>
        <v>0.42857142857142855</v>
      </c>
      <c r="N18" s="9">
        <v>2</v>
      </c>
      <c r="O18" s="2">
        <v>0</v>
      </c>
      <c r="P18" s="10">
        <f>O18/N18</f>
        <v>0</v>
      </c>
      <c r="Q18" s="9">
        <v>10</v>
      </c>
      <c r="R18" s="2">
        <v>3</v>
      </c>
      <c r="S18" s="10">
        <f t="shared" si="3"/>
        <v>0.3</v>
      </c>
    </row>
    <row r="19" spans="1:19" x14ac:dyDescent="0.25">
      <c r="A19" s="7" t="s">
        <v>63</v>
      </c>
      <c r="B19" s="9">
        <v>14</v>
      </c>
      <c r="C19" s="9">
        <v>2</v>
      </c>
      <c r="D19" s="10">
        <f t="shared" si="0"/>
        <v>0.14285714285714285</v>
      </c>
      <c r="E19" s="9">
        <v>1</v>
      </c>
      <c r="F19" s="2">
        <v>0</v>
      </c>
      <c r="G19" s="10">
        <f t="shared" si="1"/>
        <v>0</v>
      </c>
      <c r="H19" s="9">
        <v>5</v>
      </c>
      <c r="I19" s="2">
        <v>0</v>
      </c>
      <c r="J19" s="10">
        <f>I19/H19</f>
        <v>0</v>
      </c>
      <c r="K19" s="9">
        <v>5</v>
      </c>
      <c r="L19" s="2">
        <v>2</v>
      </c>
      <c r="M19" s="10">
        <f t="shared" si="2"/>
        <v>0.4</v>
      </c>
      <c r="N19" s="9">
        <v>3</v>
      </c>
      <c r="O19" s="2">
        <v>0</v>
      </c>
      <c r="P19" s="10">
        <v>0</v>
      </c>
      <c r="Q19" s="9">
        <v>11</v>
      </c>
      <c r="R19" s="2">
        <v>2</v>
      </c>
      <c r="S19" s="10">
        <f t="shared" si="3"/>
        <v>0.18181818181818182</v>
      </c>
    </row>
    <row r="20" spans="1:19" x14ac:dyDescent="0.25">
      <c r="A20" s="7" t="s">
        <v>64</v>
      </c>
      <c r="B20" s="9">
        <v>11</v>
      </c>
      <c r="C20" s="9">
        <v>2</v>
      </c>
      <c r="D20" s="10">
        <f t="shared" si="0"/>
        <v>0.18181818181818182</v>
      </c>
      <c r="E20" s="9">
        <v>2</v>
      </c>
      <c r="F20" s="2">
        <v>0</v>
      </c>
      <c r="G20" s="10">
        <f t="shared" si="1"/>
        <v>0</v>
      </c>
      <c r="H20" s="9">
        <v>4</v>
      </c>
      <c r="I20" s="2">
        <v>1</v>
      </c>
      <c r="J20" s="10">
        <f>I20/H20</f>
        <v>0.25</v>
      </c>
      <c r="K20" s="9">
        <v>5</v>
      </c>
      <c r="L20" s="2">
        <v>1</v>
      </c>
      <c r="M20" s="10">
        <f t="shared" si="2"/>
        <v>0.2</v>
      </c>
      <c r="N20" s="9">
        <v>0</v>
      </c>
      <c r="O20" s="2">
        <v>0</v>
      </c>
      <c r="P20" s="10">
        <v>0</v>
      </c>
      <c r="Q20" s="9">
        <v>17</v>
      </c>
      <c r="R20" s="2">
        <v>1</v>
      </c>
      <c r="S20" s="10">
        <f t="shared" si="3"/>
        <v>5.8823529411764705E-2</v>
      </c>
    </row>
    <row r="21" spans="1:19" x14ac:dyDescent="0.25">
      <c r="A21" s="7" t="s">
        <v>68</v>
      </c>
      <c r="B21" s="9">
        <v>12</v>
      </c>
      <c r="C21" s="9">
        <v>2</v>
      </c>
      <c r="D21" s="10">
        <f t="shared" si="0"/>
        <v>0.16666666666666666</v>
      </c>
      <c r="E21" s="9">
        <v>2</v>
      </c>
      <c r="F21" s="2">
        <v>0</v>
      </c>
      <c r="G21" s="10">
        <f t="shared" si="1"/>
        <v>0</v>
      </c>
      <c r="H21" s="9">
        <v>2</v>
      </c>
      <c r="I21" s="2">
        <v>1</v>
      </c>
      <c r="J21" s="10">
        <f>I21/H21</f>
        <v>0.5</v>
      </c>
      <c r="K21" s="9">
        <v>6</v>
      </c>
      <c r="L21" s="2">
        <v>1</v>
      </c>
      <c r="M21" s="10">
        <f t="shared" si="2"/>
        <v>0.16666666666666666</v>
      </c>
      <c r="N21" s="9">
        <v>2</v>
      </c>
      <c r="O21" s="2">
        <v>0</v>
      </c>
      <c r="P21" s="10">
        <v>0</v>
      </c>
      <c r="Q21" s="9">
        <v>12</v>
      </c>
      <c r="R21" s="2">
        <v>2</v>
      </c>
      <c r="S21" s="10">
        <f t="shared" si="3"/>
        <v>0.16666666666666666</v>
      </c>
    </row>
    <row r="22" spans="1:19" x14ac:dyDescent="0.25">
      <c r="A22" s="7" t="s">
        <v>71</v>
      </c>
      <c r="B22" s="9">
        <v>15</v>
      </c>
      <c r="C22" s="9">
        <v>4</v>
      </c>
      <c r="D22" s="10">
        <f t="shared" si="0"/>
        <v>0.26666666666666666</v>
      </c>
      <c r="E22" s="9">
        <v>2</v>
      </c>
      <c r="F22" s="2">
        <v>0</v>
      </c>
      <c r="G22" s="10">
        <f t="shared" si="1"/>
        <v>0</v>
      </c>
      <c r="H22" s="9">
        <v>10</v>
      </c>
      <c r="I22" s="2">
        <v>4</v>
      </c>
      <c r="J22" s="10">
        <f>I22/H22</f>
        <v>0.4</v>
      </c>
      <c r="K22" s="9">
        <v>3</v>
      </c>
      <c r="L22" s="2">
        <v>0</v>
      </c>
      <c r="M22" s="10">
        <f t="shared" si="2"/>
        <v>0</v>
      </c>
      <c r="N22" s="9">
        <v>0</v>
      </c>
      <c r="O22" s="2">
        <v>0</v>
      </c>
      <c r="P22" s="10">
        <v>0</v>
      </c>
      <c r="Q22" s="9">
        <v>4</v>
      </c>
      <c r="R22" s="2">
        <v>0</v>
      </c>
      <c r="S22" s="10">
        <f t="shared" si="3"/>
        <v>0</v>
      </c>
    </row>
    <row r="23" spans="1:19" x14ac:dyDescent="0.25">
      <c r="A23" s="7" t="s">
        <v>75</v>
      </c>
      <c r="B23" s="9">
        <v>13</v>
      </c>
      <c r="C23" s="9">
        <v>4</v>
      </c>
      <c r="D23" s="10">
        <f t="shared" si="0"/>
        <v>0.30769230769230771</v>
      </c>
      <c r="E23" s="9">
        <v>2</v>
      </c>
      <c r="F23" s="2">
        <v>0</v>
      </c>
      <c r="G23" s="10">
        <f t="shared" si="1"/>
        <v>0</v>
      </c>
      <c r="H23" s="9">
        <v>1</v>
      </c>
      <c r="I23" s="2">
        <v>0</v>
      </c>
      <c r="J23" s="10">
        <f>I23/H23</f>
        <v>0</v>
      </c>
      <c r="K23" s="9">
        <v>7</v>
      </c>
      <c r="L23" s="2">
        <v>4</v>
      </c>
      <c r="M23" s="10">
        <f t="shared" si="2"/>
        <v>0.5714285714285714</v>
      </c>
      <c r="N23" s="9">
        <v>3</v>
      </c>
      <c r="O23" s="2">
        <v>0</v>
      </c>
      <c r="P23" s="10">
        <v>0</v>
      </c>
      <c r="Q23" s="9">
        <v>20</v>
      </c>
      <c r="R23" s="2">
        <v>2</v>
      </c>
      <c r="S23" s="10">
        <f t="shared" si="3"/>
        <v>0.1</v>
      </c>
    </row>
    <row r="24" spans="1:19" x14ac:dyDescent="0.25">
      <c r="A24" s="7" t="s">
        <v>80</v>
      </c>
      <c r="B24" s="9">
        <v>14</v>
      </c>
      <c r="C24" s="9">
        <v>5</v>
      </c>
      <c r="D24" s="10">
        <f t="shared" si="0"/>
        <v>0.35714285714285715</v>
      </c>
      <c r="E24" s="9">
        <v>2</v>
      </c>
      <c r="F24" s="2">
        <v>0</v>
      </c>
      <c r="G24" s="10">
        <f t="shared" si="1"/>
        <v>0</v>
      </c>
      <c r="H24" s="9">
        <v>0</v>
      </c>
      <c r="I24" s="2">
        <v>0</v>
      </c>
      <c r="J24" s="10">
        <v>0</v>
      </c>
      <c r="K24" s="9">
        <v>9</v>
      </c>
      <c r="L24" s="2">
        <v>4</v>
      </c>
      <c r="M24" s="10">
        <f t="shared" si="2"/>
        <v>0.44444444444444442</v>
      </c>
      <c r="N24" s="9">
        <v>3</v>
      </c>
      <c r="O24" s="2">
        <v>1</v>
      </c>
      <c r="P24" s="10">
        <f>O24/N24</f>
        <v>0.33333333333333331</v>
      </c>
      <c r="Q24" s="9">
        <v>5</v>
      </c>
      <c r="R24" s="2">
        <v>1</v>
      </c>
      <c r="S24" s="10">
        <f t="shared" si="3"/>
        <v>0.2</v>
      </c>
    </row>
    <row r="25" spans="1:19" x14ac:dyDescent="0.25">
      <c r="A25" s="7" t="s">
        <v>82</v>
      </c>
      <c r="B25" s="9">
        <v>13</v>
      </c>
      <c r="C25" s="9">
        <v>3</v>
      </c>
      <c r="D25" s="10">
        <f t="shared" si="0"/>
        <v>0.23076923076923078</v>
      </c>
      <c r="E25" s="9">
        <v>3</v>
      </c>
      <c r="F25" s="2">
        <v>1</v>
      </c>
      <c r="G25" s="10">
        <f t="shared" si="1"/>
        <v>0.33333333333333331</v>
      </c>
      <c r="H25" s="9">
        <v>3</v>
      </c>
      <c r="I25" s="2">
        <v>0</v>
      </c>
      <c r="J25" s="10">
        <f>I25/H25</f>
        <v>0</v>
      </c>
      <c r="K25" s="9">
        <v>7</v>
      </c>
      <c r="L25" s="2">
        <v>2</v>
      </c>
      <c r="M25" s="10">
        <f t="shared" si="2"/>
        <v>0.2857142857142857</v>
      </c>
      <c r="N25" s="9">
        <v>0</v>
      </c>
      <c r="O25" s="2">
        <v>0</v>
      </c>
      <c r="P25" s="10">
        <v>0</v>
      </c>
      <c r="Q25" s="9">
        <v>13</v>
      </c>
      <c r="R25" s="2">
        <v>1</v>
      </c>
      <c r="S25" s="10">
        <f t="shared" si="3"/>
        <v>7.6923076923076927E-2</v>
      </c>
    </row>
    <row r="26" spans="1:19" x14ac:dyDescent="0.25">
      <c r="A26" s="7" t="s">
        <v>83</v>
      </c>
      <c r="B26" s="9">
        <v>9</v>
      </c>
      <c r="C26" s="9">
        <v>3</v>
      </c>
      <c r="D26" s="10">
        <f t="shared" si="0"/>
        <v>0.33333333333333331</v>
      </c>
      <c r="E26" s="9">
        <v>1</v>
      </c>
      <c r="F26" s="2">
        <v>0</v>
      </c>
      <c r="G26" s="10">
        <f t="shared" si="1"/>
        <v>0</v>
      </c>
      <c r="H26" s="9">
        <v>3</v>
      </c>
      <c r="I26" s="2">
        <v>1</v>
      </c>
      <c r="J26" s="10">
        <f>I26/H26</f>
        <v>0.33333333333333331</v>
      </c>
      <c r="K26" s="9">
        <v>5</v>
      </c>
      <c r="L26" s="2">
        <v>2</v>
      </c>
      <c r="M26" s="10">
        <f t="shared" si="2"/>
        <v>0.4</v>
      </c>
      <c r="N26" s="9">
        <v>0</v>
      </c>
      <c r="O26" s="2">
        <v>0</v>
      </c>
      <c r="P26" s="10">
        <v>0</v>
      </c>
      <c r="Q26" s="9">
        <v>22</v>
      </c>
      <c r="R26" s="2">
        <v>5</v>
      </c>
      <c r="S26" s="10">
        <f t="shared" si="3"/>
        <v>0.22727272727272727</v>
      </c>
    </row>
    <row r="27" spans="1:19" x14ac:dyDescent="0.25">
      <c r="A27" s="7" t="s">
        <v>84</v>
      </c>
      <c r="B27" s="9">
        <v>11</v>
      </c>
      <c r="C27" s="9">
        <v>1</v>
      </c>
      <c r="D27" s="10">
        <f t="shared" si="0"/>
        <v>9.0909090909090912E-2</v>
      </c>
      <c r="E27" s="9">
        <v>2</v>
      </c>
      <c r="F27" s="2">
        <v>0</v>
      </c>
      <c r="G27" s="10">
        <f t="shared" si="1"/>
        <v>0</v>
      </c>
      <c r="H27" s="9">
        <v>5</v>
      </c>
      <c r="I27" s="2">
        <v>0</v>
      </c>
      <c r="J27" s="10">
        <f>I27/H27</f>
        <v>0</v>
      </c>
      <c r="K27" s="9">
        <v>4</v>
      </c>
      <c r="L27" s="2">
        <v>1</v>
      </c>
      <c r="M27" s="10">
        <f t="shared" si="2"/>
        <v>0.25</v>
      </c>
      <c r="N27" s="9">
        <v>0</v>
      </c>
      <c r="O27" s="2">
        <v>0</v>
      </c>
      <c r="P27" s="10">
        <v>0</v>
      </c>
      <c r="Q27" s="9">
        <v>4</v>
      </c>
      <c r="R27" s="2">
        <v>2</v>
      </c>
      <c r="S27" s="10">
        <f t="shared" si="3"/>
        <v>0.5</v>
      </c>
    </row>
    <row r="28" spans="1:19" x14ac:dyDescent="0.25">
      <c r="A28" s="7" t="s">
        <v>86</v>
      </c>
      <c r="B28" s="9">
        <v>12</v>
      </c>
      <c r="C28" s="9">
        <v>4</v>
      </c>
      <c r="D28" s="10">
        <f t="shared" si="0"/>
        <v>0.33333333333333331</v>
      </c>
      <c r="E28" s="9">
        <v>2</v>
      </c>
      <c r="F28" s="2">
        <v>0</v>
      </c>
      <c r="G28" s="10">
        <f t="shared" si="1"/>
        <v>0</v>
      </c>
      <c r="H28" s="9">
        <v>0</v>
      </c>
      <c r="I28" s="2">
        <v>0</v>
      </c>
      <c r="J28" s="10">
        <v>0</v>
      </c>
      <c r="K28" s="9">
        <v>10</v>
      </c>
      <c r="L28" s="2">
        <v>4</v>
      </c>
      <c r="M28" s="10">
        <f t="shared" si="2"/>
        <v>0.4</v>
      </c>
      <c r="N28" s="9">
        <v>0</v>
      </c>
      <c r="O28" s="2">
        <v>0</v>
      </c>
      <c r="P28" s="10">
        <v>0</v>
      </c>
      <c r="Q28" s="9">
        <v>10</v>
      </c>
      <c r="R28" s="2">
        <v>2</v>
      </c>
      <c r="S28" s="10">
        <f t="shared" si="3"/>
        <v>0.2</v>
      </c>
    </row>
    <row r="29" spans="1:19" x14ac:dyDescent="0.25">
      <c r="A29" s="7" t="s">
        <v>94</v>
      </c>
      <c r="B29" s="9">
        <v>14</v>
      </c>
      <c r="C29" s="9">
        <v>4</v>
      </c>
      <c r="D29" s="10">
        <f t="shared" si="0"/>
        <v>0.2857142857142857</v>
      </c>
      <c r="E29" s="9">
        <v>5</v>
      </c>
      <c r="F29" s="2">
        <v>0</v>
      </c>
      <c r="G29" s="10">
        <f t="shared" si="1"/>
        <v>0</v>
      </c>
      <c r="H29" s="9">
        <v>3</v>
      </c>
      <c r="I29" s="2">
        <v>0</v>
      </c>
      <c r="J29" s="10">
        <f t="shared" ref="J29:J38" si="4">I29/H29</f>
        <v>0</v>
      </c>
      <c r="K29" s="9">
        <v>6</v>
      </c>
      <c r="L29" s="2">
        <v>4</v>
      </c>
      <c r="M29" s="10">
        <f t="shared" si="2"/>
        <v>0.66666666666666663</v>
      </c>
      <c r="N29" s="9">
        <v>0</v>
      </c>
      <c r="O29" s="2">
        <v>0</v>
      </c>
      <c r="P29" s="10">
        <v>0</v>
      </c>
      <c r="Q29" s="9">
        <v>7</v>
      </c>
      <c r="R29" s="2">
        <v>2</v>
      </c>
      <c r="S29" s="10">
        <f t="shared" si="3"/>
        <v>0.2857142857142857</v>
      </c>
    </row>
    <row r="30" spans="1:19" x14ac:dyDescent="0.25">
      <c r="A30" s="7" t="s">
        <v>96</v>
      </c>
      <c r="B30" s="9">
        <v>13</v>
      </c>
      <c r="C30" s="9">
        <v>4</v>
      </c>
      <c r="D30" s="10">
        <f t="shared" si="0"/>
        <v>0.30769230769230771</v>
      </c>
      <c r="E30" s="9">
        <v>3</v>
      </c>
      <c r="F30" s="2">
        <v>0</v>
      </c>
      <c r="G30" s="10">
        <f t="shared" si="1"/>
        <v>0</v>
      </c>
      <c r="H30" s="9">
        <v>5</v>
      </c>
      <c r="I30" s="2">
        <v>1</v>
      </c>
      <c r="J30" s="10">
        <f t="shared" si="4"/>
        <v>0.2</v>
      </c>
      <c r="K30" s="9">
        <v>4</v>
      </c>
      <c r="L30" s="2">
        <v>3</v>
      </c>
      <c r="M30" s="10">
        <f t="shared" si="2"/>
        <v>0.75</v>
      </c>
      <c r="N30" s="9">
        <v>1</v>
      </c>
      <c r="O30" s="2">
        <v>0</v>
      </c>
      <c r="P30" s="10">
        <v>0</v>
      </c>
      <c r="Q30" s="9">
        <v>20</v>
      </c>
      <c r="R30" s="2">
        <v>3</v>
      </c>
      <c r="S30" s="10">
        <f t="shared" si="3"/>
        <v>0.15</v>
      </c>
    </row>
    <row r="31" spans="1:19" x14ac:dyDescent="0.25">
      <c r="A31" s="7" t="s">
        <v>97</v>
      </c>
      <c r="B31" s="9">
        <v>11</v>
      </c>
      <c r="C31" s="9">
        <v>2</v>
      </c>
      <c r="D31" s="10">
        <f t="shared" si="0"/>
        <v>0.18181818181818182</v>
      </c>
      <c r="E31" s="9">
        <v>1</v>
      </c>
      <c r="F31" s="2">
        <v>0</v>
      </c>
      <c r="G31" s="10">
        <f t="shared" si="1"/>
        <v>0</v>
      </c>
      <c r="H31" s="9">
        <v>4</v>
      </c>
      <c r="I31" s="2">
        <v>1</v>
      </c>
      <c r="J31" s="10">
        <f t="shared" si="4"/>
        <v>0.25</v>
      </c>
      <c r="K31" s="9">
        <v>5</v>
      </c>
      <c r="L31" s="2">
        <v>1</v>
      </c>
      <c r="M31" s="10">
        <f t="shared" si="2"/>
        <v>0.2</v>
      </c>
      <c r="N31" s="9">
        <v>1</v>
      </c>
      <c r="O31" s="2">
        <v>0</v>
      </c>
      <c r="P31" s="10">
        <v>0</v>
      </c>
      <c r="Q31" s="9">
        <v>5</v>
      </c>
      <c r="R31" s="2">
        <v>1</v>
      </c>
      <c r="S31" s="10">
        <f t="shared" si="3"/>
        <v>0.2</v>
      </c>
    </row>
    <row r="32" spans="1:19" x14ac:dyDescent="0.25">
      <c r="A32" s="7" t="s">
        <v>98</v>
      </c>
      <c r="B32" s="9">
        <v>12</v>
      </c>
      <c r="C32" s="9">
        <v>4</v>
      </c>
      <c r="D32" s="10">
        <f t="shared" si="0"/>
        <v>0.33333333333333331</v>
      </c>
      <c r="E32" s="9">
        <v>2</v>
      </c>
      <c r="F32" s="2">
        <v>0</v>
      </c>
      <c r="G32" s="10">
        <f t="shared" si="1"/>
        <v>0</v>
      </c>
      <c r="H32" s="9">
        <v>2</v>
      </c>
      <c r="I32" s="2">
        <v>1</v>
      </c>
      <c r="J32" s="10">
        <f t="shared" si="4"/>
        <v>0.5</v>
      </c>
      <c r="K32" s="9">
        <v>8</v>
      </c>
      <c r="L32" s="2">
        <v>3</v>
      </c>
      <c r="M32" s="10">
        <f t="shared" si="2"/>
        <v>0.375</v>
      </c>
      <c r="N32" s="9">
        <v>0</v>
      </c>
      <c r="O32" s="2">
        <v>0</v>
      </c>
      <c r="P32" s="10">
        <v>0</v>
      </c>
      <c r="Q32" s="9">
        <v>6</v>
      </c>
      <c r="R32" s="2">
        <v>0</v>
      </c>
      <c r="S32" s="10">
        <f t="shared" si="3"/>
        <v>0</v>
      </c>
    </row>
    <row r="33" spans="1:23" x14ac:dyDescent="0.25">
      <c r="A33" s="7" t="s">
        <v>104</v>
      </c>
      <c r="B33" s="9">
        <v>12</v>
      </c>
      <c r="C33" s="9">
        <v>1</v>
      </c>
      <c r="D33" s="10">
        <f t="shared" si="0"/>
        <v>8.3333333333333329E-2</v>
      </c>
      <c r="E33" s="9">
        <v>1</v>
      </c>
      <c r="F33" s="2">
        <v>0</v>
      </c>
      <c r="G33" s="10">
        <f t="shared" si="1"/>
        <v>0</v>
      </c>
      <c r="H33" s="9">
        <v>6</v>
      </c>
      <c r="I33" s="2">
        <v>0</v>
      </c>
      <c r="J33" s="10">
        <f t="shared" si="4"/>
        <v>0</v>
      </c>
      <c r="K33" s="9">
        <v>5</v>
      </c>
      <c r="L33" s="2">
        <v>1</v>
      </c>
      <c r="M33" s="10">
        <f t="shared" si="2"/>
        <v>0.2</v>
      </c>
      <c r="N33" s="9">
        <v>0</v>
      </c>
      <c r="O33" s="2">
        <v>0</v>
      </c>
      <c r="P33" s="10">
        <v>0</v>
      </c>
      <c r="Q33" s="9">
        <v>16</v>
      </c>
      <c r="R33" s="2">
        <v>1</v>
      </c>
      <c r="S33" s="10">
        <f t="shared" si="3"/>
        <v>6.25E-2</v>
      </c>
    </row>
    <row r="34" spans="1:23" x14ac:dyDescent="0.25">
      <c r="A34" s="7" t="s">
        <v>122</v>
      </c>
      <c r="B34" s="9">
        <v>12</v>
      </c>
      <c r="C34" s="9">
        <v>5</v>
      </c>
      <c r="D34" s="10">
        <f t="shared" si="0"/>
        <v>0.41666666666666669</v>
      </c>
      <c r="E34" s="9">
        <v>1</v>
      </c>
      <c r="F34" s="2">
        <v>0</v>
      </c>
      <c r="G34" s="10">
        <f t="shared" si="1"/>
        <v>0</v>
      </c>
      <c r="H34" s="9">
        <v>3</v>
      </c>
      <c r="I34" s="2">
        <v>2</v>
      </c>
      <c r="J34" s="10">
        <f t="shared" si="4"/>
        <v>0.66666666666666663</v>
      </c>
      <c r="K34" s="9">
        <v>7</v>
      </c>
      <c r="L34" s="2">
        <v>3</v>
      </c>
      <c r="M34" s="10">
        <f t="shared" si="2"/>
        <v>0.42857142857142855</v>
      </c>
      <c r="N34" s="9">
        <v>1</v>
      </c>
      <c r="O34" s="2">
        <v>0</v>
      </c>
      <c r="P34" s="10">
        <v>0</v>
      </c>
      <c r="Q34" s="9">
        <v>2</v>
      </c>
      <c r="R34" s="2">
        <v>1</v>
      </c>
      <c r="S34" s="10">
        <f t="shared" si="3"/>
        <v>0.5</v>
      </c>
    </row>
    <row r="35" spans="1:23" x14ac:dyDescent="0.25">
      <c r="A35" s="7" t="s">
        <v>125</v>
      </c>
      <c r="B35" s="9">
        <v>15</v>
      </c>
      <c r="C35" s="9">
        <v>3</v>
      </c>
      <c r="D35" s="10">
        <f t="shared" si="0"/>
        <v>0.2</v>
      </c>
      <c r="E35" s="9">
        <v>2</v>
      </c>
      <c r="F35" s="2">
        <v>0</v>
      </c>
      <c r="G35" s="10">
        <f t="shared" si="1"/>
        <v>0</v>
      </c>
      <c r="H35" s="9">
        <v>3</v>
      </c>
      <c r="I35" s="2">
        <v>0</v>
      </c>
      <c r="J35" s="10">
        <f t="shared" si="4"/>
        <v>0</v>
      </c>
      <c r="K35" s="9">
        <v>8</v>
      </c>
      <c r="L35" s="2">
        <v>3</v>
      </c>
      <c r="M35" s="10">
        <f t="shared" si="2"/>
        <v>0.375</v>
      </c>
      <c r="N35" s="9">
        <v>2</v>
      </c>
      <c r="O35" s="2">
        <v>0</v>
      </c>
      <c r="P35" s="10">
        <v>0</v>
      </c>
      <c r="Q35" s="9">
        <v>11</v>
      </c>
      <c r="R35" s="2">
        <v>3</v>
      </c>
      <c r="S35" s="10">
        <f t="shared" si="3"/>
        <v>0.27272727272727271</v>
      </c>
    </row>
    <row r="36" spans="1:23" x14ac:dyDescent="0.25">
      <c r="A36" s="7" t="s">
        <v>129</v>
      </c>
      <c r="B36" s="9">
        <v>13</v>
      </c>
      <c r="C36" s="9">
        <v>6</v>
      </c>
      <c r="D36" s="10">
        <f t="shared" si="0"/>
        <v>0.46153846153846156</v>
      </c>
      <c r="E36" s="9">
        <v>2</v>
      </c>
      <c r="F36" s="2">
        <v>0</v>
      </c>
      <c r="G36" s="10">
        <f t="shared" si="1"/>
        <v>0</v>
      </c>
      <c r="H36" s="9">
        <v>6</v>
      </c>
      <c r="I36" s="2">
        <v>4</v>
      </c>
      <c r="J36" s="10">
        <f t="shared" si="4"/>
        <v>0.66666666666666663</v>
      </c>
      <c r="K36" s="9">
        <v>5</v>
      </c>
      <c r="L36" s="2">
        <v>2</v>
      </c>
      <c r="M36" s="10">
        <f t="shared" si="2"/>
        <v>0.4</v>
      </c>
      <c r="N36" s="9">
        <v>0</v>
      </c>
      <c r="O36" s="2">
        <v>0</v>
      </c>
      <c r="P36" s="10">
        <v>0</v>
      </c>
      <c r="Q36" s="9">
        <v>7</v>
      </c>
      <c r="R36" s="2">
        <v>0</v>
      </c>
      <c r="S36" s="10">
        <f t="shared" si="3"/>
        <v>0</v>
      </c>
    </row>
    <row r="37" spans="1:23" x14ac:dyDescent="0.25">
      <c r="A37" s="7" t="s">
        <v>133</v>
      </c>
      <c r="B37" s="9">
        <v>14</v>
      </c>
      <c r="C37" s="9">
        <v>1</v>
      </c>
      <c r="D37" s="10">
        <f t="shared" si="0"/>
        <v>7.1428571428571425E-2</v>
      </c>
      <c r="E37" s="9">
        <v>2</v>
      </c>
      <c r="F37" s="2">
        <v>0</v>
      </c>
      <c r="G37" s="10">
        <f t="shared" si="1"/>
        <v>0</v>
      </c>
      <c r="H37" s="9">
        <v>2</v>
      </c>
      <c r="I37" s="2">
        <v>0</v>
      </c>
      <c r="J37" s="10">
        <f t="shared" si="4"/>
        <v>0</v>
      </c>
      <c r="K37" s="9">
        <v>6</v>
      </c>
      <c r="L37" s="2">
        <v>1</v>
      </c>
      <c r="M37" s="10">
        <f t="shared" si="2"/>
        <v>0.16666666666666666</v>
      </c>
      <c r="N37" s="9">
        <v>4</v>
      </c>
      <c r="O37" s="2">
        <v>0</v>
      </c>
      <c r="P37" s="10">
        <f>O37/N37</f>
        <v>0</v>
      </c>
      <c r="Q37" s="9">
        <v>11</v>
      </c>
      <c r="R37" s="2">
        <v>2</v>
      </c>
      <c r="S37" s="10">
        <f t="shared" si="3"/>
        <v>0.18181818181818182</v>
      </c>
    </row>
    <row r="38" spans="1:23" x14ac:dyDescent="0.25">
      <c r="A38" s="7" t="s">
        <v>134</v>
      </c>
      <c r="B38" s="9">
        <v>17</v>
      </c>
      <c r="C38" s="9">
        <v>3</v>
      </c>
      <c r="D38" s="10">
        <f t="shared" si="0"/>
        <v>0.17647058823529413</v>
      </c>
      <c r="E38" s="9">
        <v>2</v>
      </c>
      <c r="F38" s="2">
        <v>0</v>
      </c>
      <c r="G38" s="10">
        <f t="shared" si="1"/>
        <v>0</v>
      </c>
      <c r="H38" s="9">
        <v>5</v>
      </c>
      <c r="I38" s="2">
        <v>0</v>
      </c>
      <c r="J38" s="10">
        <f t="shared" si="4"/>
        <v>0</v>
      </c>
      <c r="K38" s="9">
        <v>9</v>
      </c>
      <c r="L38" s="2">
        <v>3</v>
      </c>
      <c r="M38" s="10">
        <f t="shared" si="2"/>
        <v>0.33333333333333331</v>
      </c>
      <c r="N38" s="9">
        <v>1</v>
      </c>
      <c r="O38" s="2">
        <v>0</v>
      </c>
      <c r="P38" s="10">
        <f>O38/N38</f>
        <v>0</v>
      </c>
      <c r="Q38" s="9">
        <v>5</v>
      </c>
      <c r="R38" s="2">
        <v>1</v>
      </c>
      <c r="S38" s="10">
        <f t="shared" si="3"/>
        <v>0.2</v>
      </c>
    </row>
    <row r="39" spans="1:23" x14ac:dyDescent="0.25">
      <c r="A39" s="7" t="s">
        <v>145</v>
      </c>
      <c r="B39" s="9">
        <v>10</v>
      </c>
      <c r="C39" s="9">
        <v>2</v>
      </c>
      <c r="D39" s="10">
        <f t="shared" ref="D39" si="5">+C39/B39</f>
        <v>0.2</v>
      </c>
      <c r="E39" s="9">
        <v>2</v>
      </c>
      <c r="F39" s="2">
        <v>0</v>
      </c>
      <c r="G39" s="10">
        <f t="shared" ref="G39" si="6">F39/E39</f>
        <v>0</v>
      </c>
      <c r="H39" s="9">
        <v>2</v>
      </c>
      <c r="I39" s="2">
        <v>0</v>
      </c>
      <c r="J39" s="10">
        <v>0</v>
      </c>
      <c r="K39" s="9">
        <v>4</v>
      </c>
      <c r="L39" s="2">
        <v>1</v>
      </c>
      <c r="M39" s="10">
        <f t="shared" ref="M39" si="7">L39/K39</f>
        <v>0.25</v>
      </c>
      <c r="N39" s="9">
        <v>2</v>
      </c>
      <c r="O39" s="2">
        <v>1</v>
      </c>
      <c r="P39" s="10">
        <f>O39/N39</f>
        <v>0.5</v>
      </c>
      <c r="Q39" s="9">
        <v>24</v>
      </c>
      <c r="R39" s="2">
        <v>3</v>
      </c>
      <c r="S39" s="10">
        <f t="shared" ref="S39" si="8">+R39/Q39</f>
        <v>0.125</v>
      </c>
    </row>
    <row r="40" spans="1:23" x14ac:dyDescent="0.25">
      <c r="A40" s="9"/>
      <c r="B40" s="2"/>
      <c r="C40" s="2"/>
      <c r="D40" s="20"/>
      <c r="E40" s="2"/>
      <c r="F40" s="2"/>
      <c r="G40" s="20"/>
      <c r="H40" s="2"/>
      <c r="I40" s="2"/>
      <c r="J40" s="20"/>
      <c r="K40" s="2"/>
      <c r="L40" s="2"/>
      <c r="M40" s="20"/>
      <c r="N40" s="2"/>
      <c r="O40" s="2"/>
      <c r="P40" s="20"/>
      <c r="Q40" s="2"/>
      <c r="R40" s="2"/>
      <c r="S40" s="10"/>
    </row>
    <row r="41" spans="1:23" s="18" customFormat="1" ht="22.5" customHeight="1" x14ac:dyDescent="0.25">
      <c r="A41" s="14" t="s">
        <v>164</v>
      </c>
      <c r="B41" s="15">
        <f>SUM(B5:B39)</f>
        <v>460</v>
      </c>
      <c r="C41" s="16">
        <f>SUM(C5:C39)</f>
        <v>110</v>
      </c>
      <c r="D41" s="17">
        <f>+C41/B41</f>
        <v>0.2391304347826087</v>
      </c>
      <c r="E41" s="15">
        <f>SUM(E5:E39)</f>
        <v>74</v>
      </c>
      <c r="F41" s="16">
        <f>SUM(F5:F39)</f>
        <v>4</v>
      </c>
      <c r="G41" s="17">
        <f>+F41/E41</f>
        <v>5.4054054054054057E-2</v>
      </c>
      <c r="H41" s="15">
        <f>SUM(H5:H39)</f>
        <v>120</v>
      </c>
      <c r="I41" s="16">
        <f>SUM(I5:I39)</f>
        <v>25</v>
      </c>
      <c r="J41" s="17">
        <f>+I41/H41</f>
        <v>0.20833333333333334</v>
      </c>
      <c r="K41" s="15">
        <f>SUM(K5:K39)</f>
        <v>226</v>
      </c>
      <c r="L41" s="16">
        <f>SUM(L5:L39)</f>
        <v>77</v>
      </c>
      <c r="M41" s="17">
        <f>+L41/K41</f>
        <v>0.34070796460176989</v>
      </c>
      <c r="N41" s="15">
        <f>SUM(N5:N39)</f>
        <v>40</v>
      </c>
      <c r="O41" s="16">
        <f>SUM(O5:O39)</f>
        <v>4</v>
      </c>
      <c r="P41" s="17">
        <f>+O41/N41</f>
        <v>0.1</v>
      </c>
      <c r="Q41" s="15">
        <f>SUM(Q5:Q39)</f>
        <v>444</v>
      </c>
      <c r="R41" s="16">
        <f>SUM(R5:R39)</f>
        <v>71</v>
      </c>
      <c r="S41" s="17">
        <f>+R41/Q41</f>
        <v>0.15990990990990991</v>
      </c>
      <c r="U41"/>
      <c r="V41"/>
      <c r="W41"/>
    </row>
    <row r="46" spans="1:23" x14ac:dyDescent="0.25">
      <c r="A46" s="36"/>
      <c r="B46" s="36"/>
      <c r="C46" s="36"/>
      <c r="D46" s="36"/>
    </row>
    <row r="47" spans="1:23" x14ac:dyDescent="0.25">
      <c r="A47" s="36"/>
      <c r="B47" s="36"/>
      <c r="C47" s="36"/>
      <c r="D47" s="36"/>
    </row>
    <row r="48" spans="1:23" x14ac:dyDescent="0.25">
      <c r="A48" s="36"/>
      <c r="B48" s="36"/>
      <c r="C48" s="36"/>
      <c r="D48" s="36"/>
    </row>
    <row r="49" spans="1:4" x14ac:dyDescent="0.25">
      <c r="A49" s="37"/>
      <c r="B49" s="36"/>
      <c r="C49" s="36"/>
      <c r="D49" s="38"/>
    </row>
    <row r="50" spans="1:4" x14ac:dyDescent="0.25">
      <c r="A50" s="39"/>
      <c r="B50" s="36"/>
      <c r="C50" s="36"/>
      <c r="D50" s="38"/>
    </row>
    <row r="51" spans="1:4" x14ac:dyDescent="0.25">
      <c r="A51" s="39"/>
      <c r="B51" s="36"/>
      <c r="C51" s="36"/>
      <c r="D51" s="38"/>
    </row>
    <row r="52" spans="1:4" x14ac:dyDescent="0.25">
      <c r="A52" s="39"/>
      <c r="B52" s="36"/>
      <c r="C52" s="36"/>
      <c r="D52" s="38"/>
    </row>
    <row r="53" spans="1:4" x14ac:dyDescent="0.25">
      <c r="A53" s="39"/>
      <c r="B53" s="36"/>
      <c r="C53" s="36"/>
      <c r="D53" s="38"/>
    </row>
    <row r="54" spans="1:4" x14ac:dyDescent="0.25">
      <c r="A54" s="40"/>
      <c r="B54" s="36"/>
      <c r="C54" s="36"/>
      <c r="D54" s="38"/>
    </row>
    <row r="55" spans="1:4" x14ac:dyDescent="0.25">
      <c r="A55" s="36"/>
      <c r="B55" s="36"/>
      <c r="C55" s="36"/>
      <c r="D55" s="36"/>
    </row>
    <row r="56" spans="1:4" x14ac:dyDescent="0.25">
      <c r="A56" s="36"/>
      <c r="B56" s="36"/>
      <c r="C56" s="36"/>
      <c r="D56" s="36"/>
    </row>
  </sheetData>
  <pageMargins left="0.7" right="0.7" top="0.75" bottom="0.75" header="0.3" footer="0.3"/>
  <pageSetup paperSize="9" scale="48" orientation="landscape" r:id="rId1"/>
  <ignoredErrors>
    <ignoredError sqref="D41 G41 J41 M41 P41 S4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showGridLines="0" zoomScaleNormal="100" workbookViewId="0"/>
  </sheetViews>
  <sheetFormatPr baseColWidth="10" defaultRowHeight="15" x14ac:dyDescent="0.25"/>
  <cols>
    <col min="1" max="1" width="65.7109375" customWidth="1"/>
  </cols>
  <sheetData>
    <row r="1" spans="1:19" ht="21" x14ac:dyDescent="0.35">
      <c r="A1" s="1" t="s">
        <v>0</v>
      </c>
    </row>
    <row r="2" spans="1:19" x14ac:dyDescent="0.25">
      <c r="A2" s="3" t="s">
        <v>158</v>
      </c>
    </row>
    <row r="3" spans="1:19" x14ac:dyDescent="0.25">
      <c r="A3" t="s">
        <v>165</v>
      </c>
    </row>
    <row r="4" spans="1:19" ht="90" x14ac:dyDescent="0.25">
      <c r="A4" s="6" t="s">
        <v>1</v>
      </c>
      <c r="B4" s="8" t="s">
        <v>2</v>
      </c>
      <c r="C4" s="8" t="s">
        <v>3</v>
      </c>
      <c r="D4" s="8" t="s">
        <v>4</v>
      </c>
      <c r="E4" s="8" t="s">
        <v>160</v>
      </c>
      <c r="F4" s="8" t="s">
        <v>5</v>
      </c>
      <c r="G4" s="8" t="s">
        <v>6</v>
      </c>
      <c r="H4" s="8" t="s">
        <v>161</v>
      </c>
      <c r="I4" s="8" t="s">
        <v>7</v>
      </c>
      <c r="J4" s="8" t="s">
        <v>8</v>
      </c>
      <c r="K4" s="8" t="s">
        <v>162</v>
      </c>
      <c r="L4" s="8" t="s">
        <v>9</v>
      </c>
      <c r="M4" s="8" t="s">
        <v>10</v>
      </c>
      <c r="N4" s="8" t="s">
        <v>163</v>
      </c>
      <c r="O4" s="8" t="s">
        <v>11</v>
      </c>
      <c r="P4" s="8" t="s">
        <v>12</v>
      </c>
      <c r="Q4" s="11" t="s">
        <v>13</v>
      </c>
      <c r="R4" s="12" t="s">
        <v>14</v>
      </c>
      <c r="S4" s="13" t="s">
        <v>15</v>
      </c>
    </row>
    <row r="5" spans="1:19" x14ac:dyDescent="0.25">
      <c r="A5" s="7" t="s">
        <v>21</v>
      </c>
      <c r="B5" s="9">
        <v>9</v>
      </c>
      <c r="C5" s="9">
        <v>1</v>
      </c>
      <c r="D5" s="10">
        <f>+C5/B5</f>
        <v>0.1111111111111111</v>
      </c>
      <c r="E5" s="9">
        <v>1</v>
      </c>
      <c r="F5" s="2">
        <v>0</v>
      </c>
      <c r="G5" s="10">
        <f>IF(E5&gt;0,F5/E5,0)</f>
        <v>0</v>
      </c>
      <c r="H5" s="9">
        <v>3</v>
      </c>
      <c r="I5" s="2">
        <v>0</v>
      </c>
      <c r="J5" s="10">
        <f>I5/H5</f>
        <v>0</v>
      </c>
      <c r="K5" s="9">
        <v>5</v>
      </c>
      <c r="L5" s="2">
        <v>1</v>
      </c>
      <c r="M5" s="10">
        <f>L5/K5</f>
        <v>0.2</v>
      </c>
      <c r="N5" s="9">
        <v>0</v>
      </c>
      <c r="O5" s="2">
        <v>0</v>
      </c>
      <c r="P5" s="10">
        <v>0</v>
      </c>
      <c r="Q5" s="9">
        <v>8</v>
      </c>
      <c r="R5" s="2">
        <v>4</v>
      </c>
      <c r="S5" s="10">
        <f>IF(Q5&gt;0,R5/Q5,0)</f>
        <v>0.5</v>
      </c>
    </row>
    <row r="6" spans="1:19" x14ac:dyDescent="0.25">
      <c r="A6" s="7" t="s">
        <v>23</v>
      </c>
      <c r="B6" s="9">
        <v>9</v>
      </c>
      <c r="C6" s="9">
        <v>1</v>
      </c>
      <c r="D6" s="10">
        <f t="shared" ref="D6:D42" si="0">+C6/B6</f>
        <v>0.1111111111111111</v>
      </c>
      <c r="E6" s="9">
        <v>1</v>
      </c>
      <c r="F6" s="2">
        <v>0</v>
      </c>
      <c r="G6" s="10">
        <f t="shared" ref="G6:G42" si="1">IF(E6&gt;0,F6/E6,0)</f>
        <v>0</v>
      </c>
      <c r="H6" s="9">
        <v>3</v>
      </c>
      <c r="I6" s="2">
        <v>0</v>
      </c>
      <c r="J6" s="10">
        <f>I6/H6</f>
        <v>0</v>
      </c>
      <c r="K6" s="9">
        <v>3</v>
      </c>
      <c r="L6" s="2">
        <v>1</v>
      </c>
      <c r="M6" s="10">
        <f>L6/K6</f>
        <v>0.33333333333333331</v>
      </c>
      <c r="N6" s="9">
        <v>2</v>
      </c>
      <c r="O6" s="2">
        <v>0</v>
      </c>
      <c r="P6" s="10">
        <f>O6/N6</f>
        <v>0</v>
      </c>
      <c r="Q6" s="9">
        <v>4</v>
      </c>
      <c r="R6" s="2">
        <v>1</v>
      </c>
      <c r="S6" s="10">
        <f t="shared" ref="S6:S42" si="2">IF(Q6&gt;0,R6/Q6,0)</f>
        <v>0.25</v>
      </c>
    </row>
    <row r="7" spans="1:19" x14ac:dyDescent="0.25">
      <c r="A7" s="7" t="s">
        <v>24</v>
      </c>
      <c r="B7" s="9">
        <v>11</v>
      </c>
      <c r="C7" s="9">
        <v>2</v>
      </c>
      <c r="D7" s="10">
        <f t="shared" si="0"/>
        <v>0.18181818181818182</v>
      </c>
      <c r="E7" s="9">
        <v>1</v>
      </c>
      <c r="F7" s="2">
        <v>0</v>
      </c>
      <c r="G7" s="10">
        <f t="shared" si="1"/>
        <v>0</v>
      </c>
      <c r="H7" s="9">
        <v>3</v>
      </c>
      <c r="I7" s="2">
        <v>0</v>
      </c>
      <c r="J7" s="10">
        <f t="shared" ref="J7:J42" si="3">I7/H7</f>
        <v>0</v>
      </c>
      <c r="K7" s="9">
        <v>6</v>
      </c>
      <c r="L7" s="2">
        <v>2</v>
      </c>
      <c r="M7" s="10">
        <f t="shared" ref="M7:M42" si="4">L7/K7</f>
        <v>0.33333333333333331</v>
      </c>
      <c r="N7" s="9">
        <v>1</v>
      </c>
      <c r="O7" s="2">
        <v>0</v>
      </c>
      <c r="P7" s="10">
        <v>0</v>
      </c>
      <c r="Q7" s="9">
        <v>8</v>
      </c>
      <c r="R7" s="2">
        <v>1</v>
      </c>
      <c r="S7" s="10">
        <f t="shared" si="2"/>
        <v>0.125</v>
      </c>
    </row>
    <row r="8" spans="1:19" x14ac:dyDescent="0.25">
      <c r="A8" s="7" t="s">
        <v>166</v>
      </c>
      <c r="B8" s="9">
        <v>7</v>
      </c>
      <c r="C8" s="9">
        <v>0</v>
      </c>
      <c r="D8" s="10">
        <f t="shared" si="0"/>
        <v>0</v>
      </c>
      <c r="E8" s="9">
        <v>1</v>
      </c>
      <c r="F8" s="2">
        <v>0</v>
      </c>
      <c r="G8" s="10">
        <f t="shared" si="1"/>
        <v>0</v>
      </c>
      <c r="H8" s="9">
        <v>4</v>
      </c>
      <c r="I8" s="2">
        <v>0</v>
      </c>
      <c r="J8" s="10">
        <f t="shared" si="3"/>
        <v>0</v>
      </c>
      <c r="K8" s="9">
        <v>2</v>
      </c>
      <c r="L8" s="2">
        <v>0</v>
      </c>
      <c r="M8" s="10">
        <f t="shared" si="4"/>
        <v>0</v>
      </c>
      <c r="N8" s="9">
        <v>0</v>
      </c>
      <c r="O8" s="2">
        <v>0</v>
      </c>
      <c r="P8" s="10">
        <v>0</v>
      </c>
      <c r="Q8" s="9">
        <v>8</v>
      </c>
      <c r="R8" s="2">
        <v>2</v>
      </c>
      <c r="S8" s="10">
        <f t="shared" si="2"/>
        <v>0.25</v>
      </c>
    </row>
    <row r="9" spans="1:19" x14ac:dyDescent="0.25">
      <c r="A9" s="7" t="s">
        <v>27</v>
      </c>
      <c r="B9" s="9">
        <v>7</v>
      </c>
      <c r="C9" s="9">
        <v>1</v>
      </c>
      <c r="D9" s="10">
        <f t="shared" si="0"/>
        <v>0.14285714285714285</v>
      </c>
      <c r="E9" s="9">
        <v>1</v>
      </c>
      <c r="F9" s="2">
        <v>0</v>
      </c>
      <c r="G9" s="10">
        <f t="shared" si="1"/>
        <v>0</v>
      </c>
      <c r="H9" s="9"/>
      <c r="I9" s="2">
        <v>0</v>
      </c>
      <c r="J9" s="10">
        <v>0</v>
      </c>
      <c r="K9" s="9">
        <v>6</v>
      </c>
      <c r="L9" s="2">
        <v>1</v>
      </c>
      <c r="M9" s="10">
        <f t="shared" si="4"/>
        <v>0.16666666666666666</v>
      </c>
      <c r="N9" s="9">
        <v>0</v>
      </c>
      <c r="O9" s="2">
        <v>0</v>
      </c>
      <c r="P9" s="10">
        <v>0</v>
      </c>
      <c r="Q9" s="9">
        <v>19</v>
      </c>
      <c r="R9" s="2">
        <v>3</v>
      </c>
      <c r="S9" s="10">
        <f t="shared" si="2"/>
        <v>0.15789473684210525</v>
      </c>
    </row>
    <row r="10" spans="1:19" x14ac:dyDescent="0.25">
      <c r="A10" s="7" t="s">
        <v>28</v>
      </c>
      <c r="B10" s="9">
        <v>12</v>
      </c>
      <c r="C10" s="9">
        <v>4</v>
      </c>
      <c r="D10" s="10">
        <f t="shared" si="0"/>
        <v>0.33333333333333331</v>
      </c>
      <c r="E10" s="9">
        <v>2</v>
      </c>
      <c r="F10" s="2">
        <v>0</v>
      </c>
      <c r="G10" s="10">
        <f t="shared" si="1"/>
        <v>0</v>
      </c>
      <c r="H10" s="9">
        <v>5</v>
      </c>
      <c r="I10" s="2">
        <v>0</v>
      </c>
      <c r="J10" s="10">
        <v>0</v>
      </c>
      <c r="K10" s="9">
        <v>4</v>
      </c>
      <c r="L10" s="2">
        <v>4</v>
      </c>
      <c r="M10" s="10">
        <f t="shared" si="4"/>
        <v>1</v>
      </c>
      <c r="N10" s="9">
        <v>1</v>
      </c>
      <c r="O10" s="2">
        <v>0</v>
      </c>
      <c r="P10" s="10">
        <v>0</v>
      </c>
      <c r="Q10" s="9">
        <v>10</v>
      </c>
      <c r="R10" s="2">
        <v>1</v>
      </c>
      <c r="S10" s="10">
        <f t="shared" si="2"/>
        <v>0.1</v>
      </c>
    </row>
    <row r="11" spans="1:19" x14ac:dyDescent="0.25">
      <c r="A11" s="7" t="s">
        <v>41</v>
      </c>
      <c r="B11" s="9">
        <v>11</v>
      </c>
      <c r="C11" s="9">
        <v>3</v>
      </c>
      <c r="D11" s="10">
        <f t="shared" si="0"/>
        <v>0.27272727272727271</v>
      </c>
      <c r="E11" s="9">
        <v>3</v>
      </c>
      <c r="F11" s="2">
        <v>0</v>
      </c>
      <c r="G11" s="10">
        <f t="shared" si="1"/>
        <v>0</v>
      </c>
      <c r="H11" s="9">
        <v>2</v>
      </c>
      <c r="I11" s="2">
        <v>0</v>
      </c>
      <c r="J11" s="10">
        <f t="shared" si="3"/>
        <v>0</v>
      </c>
      <c r="K11" s="9">
        <v>6</v>
      </c>
      <c r="L11" s="2">
        <v>3</v>
      </c>
      <c r="M11" s="10">
        <f t="shared" si="4"/>
        <v>0.5</v>
      </c>
      <c r="N11" s="9">
        <v>0</v>
      </c>
      <c r="O11" s="2">
        <v>0</v>
      </c>
      <c r="P11" s="10">
        <v>0</v>
      </c>
      <c r="Q11" s="9">
        <v>9</v>
      </c>
      <c r="R11" s="2">
        <v>2</v>
      </c>
      <c r="S11" s="10">
        <f t="shared" si="2"/>
        <v>0.22222222222222221</v>
      </c>
    </row>
    <row r="12" spans="1:19" x14ac:dyDescent="0.25">
      <c r="A12" s="7" t="s">
        <v>45</v>
      </c>
      <c r="B12" s="9">
        <v>14</v>
      </c>
      <c r="C12" s="9">
        <v>4</v>
      </c>
      <c r="D12" s="10">
        <f t="shared" si="0"/>
        <v>0.2857142857142857</v>
      </c>
      <c r="E12" s="9">
        <v>1</v>
      </c>
      <c r="F12" s="2">
        <v>0</v>
      </c>
      <c r="G12" s="10">
        <f t="shared" si="1"/>
        <v>0</v>
      </c>
      <c r="H12" s="9">
        <v>8</v>
      </c>
      <c r="I12" s="2">
        <v>2</v>
      </c>
      <c r="J12" s="10">
        <f t="shared" si="3"/>
        <v>0.25</v>
      </c>
      <c r="K12" s="9">
        <v>4</v>
      </c>
      <c r="L12" s="2">
        <v>2</v>
      </c>
      <c r="M12" s="10">
        <f t="shared" si="4"/>
        <v>0.5</v>
      </c>
      <c r="N12" s="9">
        <v>1</v>
      </c>
      <c r="O12" s="2">
        <v>0</v>
      </c>
      <c r="P12" s="10">
        <v>0</v>
      </c>
      <c r="Q12" s="9">
        <v>10</v>
      </c>
      <c r="R12" s="2">
        <v>1</v>
      </c>
      <c r="S12" s="10">
        <f t="shared" si="2"/>
        <v>0.1</v>
      </c>
    </row>
    <row r="13" spans="1:19" x14ac:dyDescent="0.25">
      <c r="A13" s="7" t="s">
        <v>49</v>
      </c>
      <c r="B13" s="9">
        <v>10</v>
      </c>
      <c r="C13" s="9">
        <v>1</v>
      </c>
      <c r="D13" s="10">
        <f t="shared" si="0"/>
        <v>0.1</v>
      </c>
      <c r="E13" s="9">
        <v>2</v>
      </c>
      <c r="F13" s="2">
        <v>0</v>
      </c>
      <c r="G13" s="10">
        <f t="shared" si="1"/>
        <v>0</v>
      </c>
      <c r="H13" s="9">
        <v>4</v>
      </c>
      <c r="I13" s="2">
        <v>0</v>
      </c>
      <c r="J13" s="10">
        <f t="shared" si="3"/>
        <v>0</v>
      </c>
      <c r="K13" s="9">
        <v>4</v>
      </c>
      <c r="L13" s="2">
        <v>1</v>
      </c>
      <c r="M13" s="10">
        <f t="shared" si="4"/>
        <v>0.25</v>
      </c>
      <c r="N13" s="9">
        <v>0</v>
      </c>
      <c r="O13" s="2">
        <v>0</v>
      </c>
      <c r="P13" s="10">
        <v>0</v>
      </c>
      <c r="Q13" s="9">
        <v>11</v>
      </c>
      <c r="R13" s="2">
        <v>2</v>
      </c>
      <c r="S13" s="10">
        <f t="shared" si="2"/>
        <v>0.18181818181818182</v>
      </c>
    </row>
    <row r="14" spans="1:19" x14ac:dyDescent="0.25">
      <c r="A14" s="7" t="s">
        <v>52</v>
      </c>
      <c r="B14" s="9">
        <v>10</v>
      </c>
      <c r="C14" s="9">
        <v>3</v>
      </c>
      <c r="D14" s="10">
        <f t="shared" si="0"/>
        <v>0.3</v>
      </c>
      <c r="E14" s="9">
        <v>2</v>
      </c>
      <c r="F14" s="2">
        <v>1</v>
      </c>
      <c r="G14" s="10">
        <f t="shared" si="1"/>
        <v>0.5</v>
      </c>
      <c r="H14" s="9">
        <v>1</v>
      </c>
      <c r="I14" s="2">
        <v>0</v>
      </c>
      <c r="J14" s="10">
        <f t="shared" si="3"/>
        <v>0</v>
      </c>
      <c r="K14" s="9">
        <v>5</v>
      </c>
      <c r="L14" s="2">
        <v>2</v>
      </c>
      <c r="M14" s="10">
        <f t="shared" si="4"/>
        <v>0.4</v>
      </c>
      <c r="N14" s="9">
        <v>2</v>
      </c>
      <c r="O14" s="2">
        <v>0</v>
      </c>
      <c r="P14" s="10">
        <v>0</v>
      </c>
      <c r="Q14" s="9">
        <v>10</v>
      </c>
      <c r="R14" s="2">
        <v>1</v>
      </c>
      <c r="S14" s="10">
        <f t="shared" si="2"/>
        <v>0.1</v>
      </c>
    </row>
    <row r="15" spans="1:19" x14ac:dyDescent="0.25">
      <c r="A15" s="7" t="s">
        <v>54</v>
      </c>
      <c r="B15" s="9">
        <v>12</v>
      </c>
      <c r="C15" s="9">
        <v>3</v>
      </c>
      <c r="D15" s="10">
        <f t="shared" si="0"/>
        <v>0.25</v>
      </c>
      <c r="E15" s="9">
        <v>5</v>
      </c>
      <c r="F15" s="2">
        <v>0</v>
      </c>
      <c r="G15" s="10">
        <f t="shared" si="1"/>
        <v>0</v>
      </c>
      <c r="H15" s="9">
        <v>1</v>
      </c>
      <c r="I15" s="2">
        <v>0</v>
      </c>
      <c r="J15" s="10">
        <f t="shared" si="3"/>
        <v>0</v>
      </c>
      <c r="K15" s="9">
        <v>6</v>
      </c>
      <c r="L15" s="2">
        <v>3</v>
      </c>
      <c r="M15" s="10">
        <f t="shared" si="4"/>
        <v>0.5</v>
      </c>
      <c r="N15" s="9">
        <v>0</v>
      </c>
      <c r="O15" s="2">
        <v>0</v>
      </c>
      <c r="P15" s="10">
        <v>0</v>
      </c>
      <c r="Q15" s="9">
        <v>5</v>
      </c>
      <c r="R15" s="2">
        <v>0</v>
      </c>
      <c r="S15" s="10">
        <f t="shared" si="2"/>
        <v>0</v>
      </c>
    </row>
    <row r="16" spans="1:19" x14ac:dyDescent="0.25">
      <c r="A16" s="7" t="s">
        <v>59</v>
      </c>
      <c r="B16" s="9">
        <v>13</v>
      </c>
      <c r="C16" s="9">
        <v>5</v>
      </c>
      <c r="D16" s="10">
        <f t="shared" si="0"/>
        <v>0.38461538461538464</v>
      </c>
      <c r="E16" s="9">
        <v>2</v>
      </c>
      <c r="F16" s="2">
        <v>0</v>
      </c>
      <c r="G16" s="10">
        <f t="shared" si="1"/>
        <v>0</v>
      </c>
      <c r="H16" s="9">
        <v>7</v>
      </c>
      <c r="I16" s="2">
        <v>3</v>
      </c>
      <c r="J16" s="10">
        <f t="shared" si="3"/>
        <v>0.42857142857142855</v>
      </c>
      <c r="K16" s="9">
        <v>4</v>
      </c>
      <c r="L16" s="2">
        <v>2</v>
      </c>
      <c r="M16" s="10">
        <f t="shared" si="4"/>
        <v>0.5</v>
      </c>
      <c r="N16" s="9">
        <v>0</v>
      </c>
      <c r="O16" s="2">
        <v>0</v>
      </c>
      <c r="P16" s="10">
        <v>0</v>
      </c>
      <c r="Q16" s="9">
        <v>10</v>
      </c>
      <c r="R16" s="2">
        <v>3</v>
      </c>
      <c r="S16" s="10">
        <f t="shared" si="2"/>
        <v>0.3</v>
      </c>
    </row>
    <row r="17" spans="1:19" x14ac:dyDescent="0.25">
      <c r="A17" s="7" t="s">
        <v>61</v>
      </c>
      <c r="B17" s="9">
        <v>15</v>
      </c>
      <c r="C17" s="9">
        <v>2</v>
      </c>
      <c r="D17" s="10">
        <f t="shared" si="0"/>
        <v>0.13333333333333333</v>
      </c>
      <c r="E17" s="9">
        <v>1</v>
      </c>
      <c r="F17" s="2">
        <v>0</v>
      </c>
      <c r="G17" s="10">
        <f t="shared" si="1"/>
        <v>0</v>
      </c>
      <c r="H17" s="9">
        <v>10</v>
      </c>
      <c r="I17" s="2">
        <v>0</v>
      </c>
      <c r="J17" s="10">
        <f t="shared" si="3"/>
        <v>0</v>
      </c>
      <c r="K17" s="9">
        <v>3</v>
      </c>
      <c r="L17" s="2">
        <v>2</v>
      </c>
      <c r="M17" s="10">
        <f t="shared" si="4"/>
        <v>0.66666666666666663</v>
      </c>
      <c r="N17" s="9">
        <v>1</v>
      </c>
      <c r="O17" s="2">
        <v>0</v>
      </c>
      <c r="P17" s="10">
        <v>0</v>
      </c>
      <c r="Q17" s="9">
        <v>3</v>
      </c>
      <c r="R17" s="2">
        <v>0</v>
      </c>
      <c r="S17" s="10">
        <f t="shared" si="2"/>
        <v>0</v>
      </c>
    </row>
    <row r="18" spans="1:19" x14ac:dyDescent="0.25">
      <c r="A18" s="7" t="s">
        <v>66</v>
      </c>
      <c r="B18" s="9">
        <v>12</v>
      </c>
      <c r="C18" s="9">
        <v>3</v>
      </c>
      <c r="D18" s="10">
        <f t="shared" si="0"/>
        <v>0.25</v>
      </c>
      <c r="E18" s="9">
        <v>2</v>
      </c>
      <c r="F18" s="2">
        <v>0</v>
      </c>
      <c r="G18" s="10">
        <f t="shared" si="1"/>
        <v>0</v>
      </c>
      <c r="H18" s="9">
        <v>4</v>
      </c>
      <c r="I18" s="2">
        <v>1</v>
      </c>
      <c r="J18" s="10">
        <f t="shared" si="3"/>
        <v>0.25</v>
      </c>
      <c r="K18" s="9">
        <v>6</v>
      </c>
      <c r="L18" s="2">
        <v>2</v>
      </c>
      <c r="M18" s="10">
        <f t="shared" si="4"/>
        <v>0.33333333333333331</v>
      </c>
      <c r="N18" s="9">
        <v>0</v>
      </c>
      <c r="O18" s="2">
        <v>0</v>
      </c>
      <c r="P18" s="10">
        <v>0</v>
      </c>
      <c r="Q18" s="9">
        <v>14</v>
      </c>
      <c r="R18" s="2">
        <v>2</v>
      </c>
      <c r="S18" s="10">
        <f t="shared" si="2"/>
        <v>0.14285714285714285</v>
      </c>
    </row>
    <row r="19" spans="1:19" x14ac:dyDescent="0.25">
      <c r="A19" s="7" t="s">
        <v>67</v>
      </c>
      <c r="B19" s="9">
        <v>9</v>
      </c>
      <c r="C19" s="9">
        <v>2</v>
      </c>
      <c r="D19" s="10">
        <f t="shared" si="0"/>
        <v>0.22222222222222221</v>
      </c>
      <c r="E19" s="9">
        <v>1</v>
      </c>
      <c r="F19" s="2">
        <v>0</v>
      </c>
      <c r="G19" s="10">
        <f t="shared" si="1"/>
        <v>0</v>
      </c>
      <c r="H19" s="9">
        <v>4</v>
      </c>
      <c r="I19" s="2">
        <v>1</v>
      </c>
      <c r="J19" s="10">
        <f t="shared" si="3"/>
        <v>0.25</v>
      </c>
      <c r="K19" s="9">
        <v>3</v>
      </c>
      <c r="L19" s="2">
        <v>1</v>
      </c>
      <c r="M19" s="10">
        <f t="shared" si="4"/>
        <v>0.33333333333333331</v>
      </c>
      <c r="N19" s="9">
        <v>1</v>
      </c>
      <c r="O19" s="2">
        <v>0</v>
      </c>
      <c r="P19" s="10">
        <v>0</v>
      </c>
      <c r="Q19" s="9">
        <v>16</v>
      </c>
      <c r="R19" s="2">
        <v>4</v>
      </c>
      <c r="S19" s="10">
        <f t="shared" si="2"/>
        <v>0.25</v>
      </c>
    </row>
    <row r="20" spans="1:19" x14ac:dyDescent="0.25">
      <c r="A20" s="7" t="s">
        <v>70</v>
      </c>
      <c r="B20" s="9">
        <v>12</v>
      </c>
      <c r="C20" s="9">
        <v>0</v>
      </c>
      <c r="D20" s="10">
        <f t="shared" si="0"/>
        <v>0</v>
      </c>
      <c r="E20" s="9">
        <v>2</v>
      </c>
      <c r="F20" s="2">
        <v>0</v>
      </c>
      <c r="G20" s="10">
        <f t="shared" si="1"/>
        <v>0</v>
      </c>
      <c r="H20" s="9">
        <v>6</v>
      </c>
      <c r="I20" s="2">
        <v>0</v>
      </c>
      <c r="J20" s="10">
        <f t="shared" si="3"/>
        <v>0</v>
      </c>
      <c r="K20" s="9">
        <v>4</v>
      </c>
      <c r="L20" s="2">
        <v>0</v>
      </c>
      <c r="M20" s="10">
        <f t="shared" si="4"/>
        <v>0</v>
      </c>
      <c r="N20" s="9">
        <v>0</v>
      </c>
      <c r="O20" s="2">
        <v>0</v>
      </c>
      <c r="P20" s="10">
        <v>0</v>
      </c>
      <c r="Q20" s="9">
        <v>7</v>
      </c>
      <c r="R20" s="2">
        <v>0</v>
      </c>
      <c r="S20" s="10">
        <f t="shared" si="2"/>
        <v>0</v>
      </c>
    </row>
    <row r="21" spans="1:19" x14ac:dyDescent="0.25">
      <c r="A21" s="7" t="s">
        <v>73</v>
      </c>
      <c r="B21" s="9">
        <v>12</v>
      </c>
      <c r="C21" s="9">
        <v>1</v>
      </c>
      <c r="D21" s="10">
        <f t="shared" si="0"/>
        <v>8.3333333333333329E-2</v>
      </c>
      <c r="E21" s="9">
        <v>2</v>
      </c>
      <c r="F21" s="2">
        <v>0</v>
      </c>
      <c r="G21" s="10">
        <f t="shared" si="1"/>
        <v>0</v>
      </c>
      <c r="H21" s="9">
        <v>3</v>
      </c>
      <c r="I21" s="2">
        <v>0</v>
      </c>
      <c r="J21" s="10">
        <f t="shared" si="3"/>
        <v>0</v>
      </c>
      <c r="K21" s="9">
        <v>5</v>
      </c>
      <c r="L21" s="2">
        <v>1</v>
      </c>
      <c r="M21" s="10">
        <f t="shared" si="4"/>
        <v>0.2</v>
      </c>
      <c r="N21" s="9">
        <v>2</v>
      </c>
      <c r="O21" s="2">
        <v>0</v>
      </c>
      <c r="P21" s="10">
        <v>0</v>
      </c>
      <c r="Q21" s="9">
        <v>9</v>
      </c>
      <c r="R21" s="2">
        <v>0</v>
      </c>
      <c r="S21" s="10">
        <f t="shared" si="2"/>
        <v>0</v>
      </c>
    </row>
    <row r="22" spans="1:19" x14ac:dyDescent="0.25">
      <c r="A22" s="7" t="s">
        <v>74</v>
      </c>
      <c r="B22" s="9">
        <v>12</v>
      </c>
      <c r="C22" s="9">
        <v>2</v>
      </c>
      <c r="D22" s="10">
        <f t="shared" si="0"/>
        <v>0.16666666666666666</v>
      </c>
      <c r="E22" s="9">
        <v>2</v>
      </c>
      <c r="F22" s="2">
        <v>0</v>
      </c>
      <c r="G22" s="10">
        <f t="shared" si="1"/>
        <v>0</v>
      </c>
      <c r="H22" s="9">
        <v>6</v>
      </c>
      <c r="I22" s="2">
        <v>1</v>
      </c>
      <c r="J22" s="10">
        <f t="shared" si="3"/>
        <v>0.16666666666666666</v>
      </c>
      <c r="K22" s="9">
        <v>4</v>
      </c>
      <c r="L22" s="2">
        <v>1</v>
      </c>
      <c r="M22" s="10">
        <f t="shared" si="4"/>
        <v>0.25</v>
      </c>
      <c r="N22" s="9">
        <v>0</v>
      </c>
      <c r="O22" s="2">
        <v>0</v>
      </c>
      <c r="P22" s="10">
        <v>0</v>
      </c>
      <c r="Q22" s="9">
        <v>9</v>
      </c>
      <c r="R22" s="2">
        <v>2</v>
      </c>
      <c r="S22" s="10">
        <f t="shared" si="2"/>
        <v>0.22222222222222221</v>
      </c>
    </row>
    <row r="23" spans="1:19" x14ac:dyDescent="0.25">
      <c r="A23" s="7" t="s">
        <v>76</v>
      </c>
      <c r="B23" s="9">
        <v>16</v>
      </c>
      <c r="C23" s="9">
        <v>1</v>
      </c>
      <c r="D23" s="10">
        <f t="shared" si="0"/>
        <v>6.25E-2</v>
      </c>
      <c r="E23" s="9">
        <v>4</v>
      </c>
      <c r="F23" s="2">
        <v>0</v>
      </c>
      <c r="G23" s="10">
        <f t="shared" si="1"/>
        <v>0</v>
      </c>
      <c r="H23" s="9">
        <v>10</v>
      </c>
      <c r="I23" s="2">
        <v>1</v>
      </c>
      <c r="J23" s="10">
        <f t="shared" si="3"/>
        <v>0.1</v>
      </c>
      <c r="K23" s="9">
        <v>2</v>
      </c>
      <c r="L23" s="2">
        <v>0</v>
      </c>
      <c r="M23" s="10">
        <f t="shared" si="4"/>
        <v>0</v>
      </c>
      <c r="N23" s="9">
        <v>0</v>
      </c>
      <c r="O23" s="2">
        <v>0</v>
      </c>
      <c r="P23" s="10">
        <v>0</v>
      </c>
      <c r="Q23" s="9">
        <v>6</v>
      </c>
      <c r="R23" s="2">
        <v>0</v>
      </c>
      <c r="S23" s="10">
        <f t="shared" si="2"/>
        <v>0</v>
      </c>
    </row>
    <row r="24" spans="1:19" x14ac:dyDescent="0.25">
      <c r="A24" s="7" t="s">
        <v>79</v>
      </c>
      <c r="B24" s="9">
        <v>7</v>
      </c>
      <c r="C24" s="9">
        <v>2</v>
      </c>
      <c r="D24" s="10">
        <f t="shared" si="0"/>
        <v>0.2857142857142857</v>
      </c>
      <c r="E24" s="9">
        <v>0</v>
      </c>
      <c r="F24" s="2">
        <v>0</v>
      </c>
      <c r="G24" s="10">
        <f t="shared" si="1"/>
        <v>0</v>
      </c>
      <c r="H24" s="9">
        <v>5</v>
      </c>
      <c r="I24" s="2">
        <v>1</v>
      </c>
      <c r="J24" s="10">
        <f t="shared" si="3"/>
        <v>0.2</v>
      </c>
      <c r="K24" s="9">
        <v>2</v>
      </c>
      <c r="L24" s="2">
        <v>1</v>
      </c>
      <c r="M24" s="10">
        <f t="shared" si="4"/>
        <v>0.5</v>
      </c>
      <c r="N24" s="9">
        <v>0</v>
      </c>
      <c r="O24" s="2">
        <v>0</v>
      </c>
      <c r="P24" s="10">
        <v>0</v>
      </c>
      <c r="Q24" s="9">
        <v>0</v>
      </c>
      <c r="R24" s="2">
        <v>0</v>
      </c>
      <c r="S24" s="10">
        <f t="shared" si="2"/>
        <v>0</v>
      </c>
    </row>
    <row r="25" spans="1:19" x14ac:dyDescent="0.25">
      <c r="A25" s="7" t="s">
        <v>88</v>
      </c>
      <c r="B25" s="9">
        <v>7</v>
      </c>
      <c r="C25" s="9">
        <v>0</v>
      </c>
      <c r="D25" s="10">
        <f t="shared" si="0"/>
        <v>0</v>
      </c>
      <c r="E25" s="9">
        <v>3</v>
      </c>
      <c r="F25" s="2">
        <v>0</v>
      </c>
      <c r="G25" s="10">
        <f t="shared" si="1"/>
        <v>0</v>
      </c>
      <c r="H25" s="9">
        <v>1</v>
      </c>
      <c r="I25" s="2">
        <v>0</v>
      </c>
      <c r="J25" s="10">
        <f t="shared" si="3"/>
        <v>0</v>
      </c>
      <c r="K25" s="9">
        <v>3</v>
      </c>
      <c r="L25" s="2">
        <v>0</v>
      </c>
      <c r="M25" s="10">
        <f t="shared" si="4"/>
        <v>0</v>
      </c>
      <c r="N25" s="9">
        <v>0</v>
      </c>
      <c r="O25" s="2">
        <v>0</v>
      </c>
      <c r="P25" s="10">
        <v>0</v>
      </c>
      <c r="Q25" s="9">
        <v>11</v>
      </c>
      <c r="R25" s="2">
        <v>4</v>
      </c>
      <c r="S25" s="10">
        <f t="shared" si="2"/>
        <v>0.36363636363636365</v>
      </c>
    </row>
    <row r="26" spans="1:19" x14ac:dyDescent="0.25">
      <c r="A26" s="7" t="s">
        <v>89</v>
      </c>
      <c r="B26" s="9">
        <v>7</v>
      </c>
      <c r="C26" s="9">
        <v>2</v>
      </c>
      <c r="D26" s="10">
        <f t="shared" si="0"/>
        <v>0.2857142857142857</v>
      </c>
      <c r="E26" s="9">
        <v>0</v>
      </c>
      <c r="F26" s="2">
        <v>0</v>
      </c>
      <c r="G26" s="10">
        <f t="shared" si="1"/>
        <v>0</v>
      </c>
      <c r="H26" s="9">
        <v>2</v>
      </c>
      <c r="I26" s="2">
        <v>0</v>
      </c>
      <c r="J26" s="10">
        <f t="shared" si="3"/>
        <v>0</v>
      </c>
      <c r="K26" s="9">
        <v>5</v>
      </c>
      <c r="L26" s="2">
        <v>2</v>
      </c>
      <c r="M26" s="10">
        <f t="shared" si="4"/>
        <v>0.4</v>
      </c>
      <c r="N26" s="9">
        <v>0</v>
      </c>
      <c r="O26" s="2">
        <v>0</v>
      </c>
      <c r="P26" s="10">
        <v>0</v>
      </c>
      <c r="Q26" s="9">
        <v>4</v>
      </c>
      <c r="R26" s="2">
        <v>1</v>
      </c>
      <c r="S26" s="10">
        <f t="shared" si="2"/>
        <v>0.25</v>
      </c>
    </row>
    <row r="27" spans="1:19" x14ac:dyDescent="0.25">
      <c r="A27" s="7" t="s">
        <v>90</v>
      </c>
      <c r="B27" s="9">
        <v>11</v>
      </c>
      <c r="C27" s="9">
        <v>3</v>
      </c>
      <c r="D27" s="10">
        <f t="shared" si="0"/>
        <v>0.27272727272727271</v>
      </c>
      <c r="E27" s="9">
        <v>1</v>
      </c>
      <c r="F27" s="2">
        <v>0</v>
      </c>
      <c r="G27" s="10">
        <f t="shared" si="1"/>
        <v>0</v>
      </c>
      <c r="H27" s="9">
        <v>6</v>
      </c>
      <c r="I27" s="2">
        <v>1</v>
      </c>
      <c r="J27" s="10">
        <f t="shared" si="3"/>
        <v>0.16666666666666666</v>
      </c>
      <c r="K27" s="9">
        <v>4</v>
      </c>
      <c r="L27" s="2">
        <v>2</v>
      </c>
      <c r="M27" s="10">
        <f t="shared" si="4"/>
        <v>0.5</v>
      </c>
      <c r="N27" s="9">
        <v>0</v>
      </c>
      <c r="O27" s="2">
        <v>0</v>
      </c>
      <c r="P27" s="10">
        <v>0</v>
      </c>
      <c r="Q27" s="9">
        <v>10</v>
      </c>
      <c r="R27" s="2">
        <v>1</v>
      </c>
      <c r="S27" s="10">
        <f t="shared" si="2"/>
        <v>0.1</v>
      </c>
    </row>
    <row r="28" spans="1:19" x14ac:dyDescent="0.25">
      <c r="A28" s="7" t="s">
        <v>95</v>
      </c>
      <c r="B28" s="9">
        <v>12</v>
      </c>
      <c r="C28" s="9">
        <v>2</v>
      </c>
      <c r="D28" s="10">
        <f t="shared" si="0"/>
        <v>0.16666666666666666</v>
      </c>
      <c r="E28" s="9">
        <v>1</v>
      </c>
      <c r="F28" s="2">
        <v>0</v>
      </c>
      <c r="G28" s="10">
        <v>0</v>
      </c>
      <c r="H28" s="9">
        <v>7</v>
      </c>
      <c r="I28" s="2">
        <v>1</v>
      </c>
      <c r="J28" s="10">
        <f t="shared" si="3"/>
        <v>0.14285714285714285</v>
      </c>
      <c r="K28" s="9">
        <v>4</v>
      </c>
      <c r="L28" s="2">
        <v>1</v>
      </c>
      <c r="M28" s="10">
        <f t="shared" si="4"/>
        <v>0.25</v>
      </c>
      <c r="N28" s="9">
        <v>0</v>
      </c>
      <c r="O28" s="2">
        <v>0</v>
      </c>
      <c r="P28" s="10">
        <v>0</v>
      </c>
      <c r="Q28" s="9">
        <v>13</v>
      </c>
      <c r="R28" s="2">
        <v>1</v>
      </c>
      <c r="S28" s="10">
        <f t="shared" si="2"/>
        <v>7.6923076923076927E-2</v>
      </c>
    </row>
    <row r="29" spans="1:19" x14ac:dyDescent="0.25">
      <c r="A29" s="7" t="s">
        <v>167</v>
      </c>
      <c r="B29" s="9">
        <v>12</v>
      </c>
      <c r="C29" s="9">
        <v>3</v>
      </c>
      <c r="D29" s="10">
        <f t="shared" si="0"/>
        <v>0.25</v>
      </c>
      <c r="E29" s="9">
        <v>1</v>
      </c>
      <c r="F29" s="2">
        <v>0</v>
      </c>
      <c r="G29" s="10">
        <f t="shared" si="1"/>
        <v>0</v>
      </c>
      <c r="H29" s="9">
        <v>6</v>
      </c>
      <c r="I29" s="2">
        <v>1</v>
      </c>
      <c r="J29" s="10">
        <f t="shared" si="3"/>
        <v>0.16666666666666666</v>
      </c>
      <c r="K29" s="9">
        <v>4</v>
      </c>
      <c r="L29" s="2">
        <v>2</v>
      </c>
      <c r="M29" s="10">
        <f t="shared" si="4"/>
        <v>0.5</v>
      </c>
      <c r="N29" s="9">
        <v>1</v>
      </c>
      <c r="O29" s="2">
        <v>0</v>
      </c>
      <c r="P29" s="10">
        <v>0</v>
      </c>
      <c r="Q29" s="9">
        <v>8</v>
      </c>
      <c r="R29" s="2">
        <v>5</v>
      </c>
      <c r="S29" s="10">
        <f t="shared" si="2"/>
        <v>0.625</v>
      </c>
    </row>
    <row r="30" spans="1:19" x14ac:dyDescent="0.25">
      <c r="A30" s="7" t="s">
        <v>100</v>
      </c>
      <c r="B30" s="9">
        <v>10</v>
      </c>
      <c r="C30" s="9">
        <v>1</v>
      </c>
      <c r="D30" s="10">
        <f t="shared" si="0"/>
        <v>0.1</v>
      </c>
      <c r="E30" s="9">
        <v>3</v>
      </c>
      <c r="F30" s="2">
        <v>0</v>
      </c>
      <c r="G30" s="10">
        <f t="shared" si="1"/>
        <v>0</v>
      </c>
      <c r="H30" s="9">
        <v>2</v>
      </c>
      <c r="I30" s="2">
        <v>1</v>
      </c>
      <c r="J30" s="10">
        <f t="shared" si="3"/>
        <v>0.5</v>
      </c>
      <c r="K30" s="9">
        <v>2</v>
      </c>
      <c r="L30" s="2">
        <v>0</v>
      </c>
      <c r="M30" s="10">
        <f t="shared" si="4"/>
        <v>0</v>
      </c>
      <c r="N30" s="9">
        <v>3</v>
      </c>
      <c r="O30" s="2">
        <v>0</v>
      </c>
      <c r="P30" s="10">
        <v>0</v>
      </c>
      <c r="Q30" s="9">
        <v>6</v>
      </c>
      <c r="R30" s="2">
        <v>1</v>
      </c>
      <c r="S30" s="10">
        <f t="shared" si="2"/>
        <v>0.16666666666666666</v>
      </c>
    </row>
    <row r="31" spans="1:19" x14ac:dyDescent="0.25">
      <c r="A31" s="7" t="s">
        <v>106</v>
      </c>
      <c r="B31" s="9">
        <v>8</v>
      </c>
      <c r="C31" s="9">
        <v>1</v>
      </c>
      <c r="D31" s="10">
        <f t="shared" si="0"/>
        <v>0.125</v>
      </c>
      <c r="E31" s="9">
        <v>1</v>
      </c>
      <c r="F31" s="2">
        <v>0</v>
      </c>
      <c r="G31" s="10">
        <f t="shared" si="1"/>
        <v>0</v>
      </c>
      <c r="H31" s="9">
        <v>2</v>
      </c>
      <c r="I31" s="2">
        <v>0</v>
      </c>
      <c r="J31" s="10">
        <f t="shared" si="3"/>
        <v>0</v>
      </c>
      <c r="K31" s="9">
        <v>3</v>
      </c>
      <c r="L31" s="2">
        <v>1</v>
      </c>
      <c r="M31" s="10">
        <f t="shared" si="4"/>
        <v>0.33333333333333331</v>
      </c>
      <c r="N31" s="9">
        <v>2</v>
      </c>
      <c r="O31" s="2">
        <v>0</v>
      </c>
      <c r="P31" s="10">
        <v>0</v>
      </c>
      <c r="Q31" s="9">
        <v>8</v>
      </c>
      <c r="R31" s="2">
        <v>0</v>
      </c>
      <c r="S31" s="10">
        <f t="shared" si="2"/>
        <v>0</v>
      </c>
    </row>
    <row r="32" spans="1:19" x14ac:dyDescent="0.25">
      <c r="A32" s="7" t="s">
        <v>107</v>
      </c>
      <c r="B32" s="9">
        <v>10</v>
      </c>
      <c r="C32" s="9">
        <v>1</v>
      </c>
      <c r="D32" s="10">
        <f t="shared" si="0"/>
        <v>0.1</v>
      </c>
      <c r="E32" s="9">
        <v>1</v>
      </c>
      <c r="F32" s="2">
        <v>0</v>
      </c>
      <c r="G32" s="10">
        <f t="shared" si="1"/>
        <v>0</v>
      </c>
      <c r="H32" s="9">
        <v>3</v>
      </c>
      <c r="I32" s="2">
        <v>0</v>
      </c>
      <c r="J32" s="10">
        <f t="shared" si="3"/>
        <v>0</v>
      </c>
      <c r="K32" s="9">
        <v>5</v>
      </c>
      <c r="L32" s="2">
        <v>1</v>
      </c>
      <c r="M32" s="10">
        <f t="shared" si="4"/>
        <v>0.2</v>
      </c>
      <c r="N32" s="9">
        <v>1</v>
      </c>
      <c r="O32" s="2">
        <v>0</v>
      </c>
      <c r="P32" s="10">
        <f>O32/N32</f>
        <v>0</v>
      </c>
      <c r="Q32" s="9">
        <v>7</v>
      </c>
      <c r="R32" s="2">
        <v>2</v>
      </c>
      <c r="S32" s="10">
        <f t="shared" si="2"/>
        <v>0.2857142857142857</v>
      </c>
    </row>
    <row r="33" spans="1:19" x14ac:dyDescent="0.25">
      <c r="A33" s="7" t="s">
        <v>113</v>
      </c>
      <c r="B33" s="9">
        <v>10</v>
      </c>
      <c r="C33" s="9">
        <v>2</v>
      </c>
      <c r="D33" s="10">
        <f t="shared" si="0"/>
        <v>0.2</v>
      </c>
      <c r="E33" s="9">
        <v>1</v>
      </c>
      <c r="F33" s="2">
        <v>0</v>
      </c>
      <c r="G33" s="10">
        <f t="shared" si="1"/>
        <v>0</v>
      </c>
      <c r="H33" s="9">
        <v>4</v>
      </c>
      <c r="I33" s="2">
        <v>0</v>
      </c>
      <c r="J33" s="10">
        <f t="shared" si="3"/>
        <v>0</v>
      </c>
      <c r="K33" s="9">
        <v>4</v>
      </c>
      <c r="L33" s="2">
        <v>2</v>
      </c>
      <c r="M33" s="10">
        <f t="shared" si="4"/>
        <v>0.5</v>
      </c>
      <c r="N33" s="9">
        <v>1</v>
      </c>
      <c r="O33" s="2">
        <v>0</v>
      </c>
      <c r="P33" s="10">
        <v>0</v>
      </c>
      <c r="Q33" s="9">
        <v>9</v>
      </c>
      <c r="R33" s="2">
        <v>3</v>
      </c>
      <c r="S33" s="10">
        <f t="shared" si="2"/>
        <v>0.33333333333333331</v>
      </c>
    </row>
    <row r="34" spans="1:19" x14ac:dyDescent="0.25">
      <c r="A34" s="7" t="s">
        <v>117</v>
      </c>
      <c r="B34" s="9">
        <v>13</v>
      </c>
      <c r="C34" s="9">
        <v>1</v>
      </c>
      <c r="D34" s="10">
        <f t="shared" si="0"/>
        <v>7.6923076923076927E-2</v>
      </c>
      <c r="E34" s="9">
        <v>1</v>
      </c>
      <c r="F34" s="2">
        <v>0</v>
      </c>
      <c r="G34" s="10">
        <f t="shared" si="1"/>
        <v>0</v>
      </c>
      <c r="H34" s="9">
        <v>6</v>
      </c>
      <c r="I34" s="2">
        <v>0</v>
      </c>
      <c r="J34" s="10">
        <f t="shared" si="3"/>
        <v>0</v>
      </c>
      <c r="K34" s="9">
        <v>5</v>
      </c>
      <c r="L34" s="2">
        <v>1</v>
      </c>
      <c r="M34" s="10">
        <f t="shared" si="4"/>
        <v>0.2</v>
      </c>
      <c r="N34" s="9">
        <v>1</v>
      </c>
      <c r="O34" s="2">
        <v>0</v>
      </c>
      <c r="P34" s="10">
        <v>0</v>
      </c>
      <c r="Q34" s="9">
        <v>10</v>
      </c>
      <c r="R34" s="2">
        <v>3</v>
      </c>
      <c r="S34" s="10">
        <f t="shared" si="2"/>
        <v>0.3</v>
      </c>
    </row>
    <row r="35" spans="1:19" x14ac:dyDescent="0.25">
      <c r="A35" s="7" t="s">
        <v>118</v>
      </c>
      <c r="B35" s="9">
        <v>9</v>
      </c>
      <c r="C35" s="9">
        <v>3</v>
      </c>
      <c r="D35" s="10">
        <f t="shared" si="0"/>
        <v>0.33333333333333331</v>
      </c>
      <c r="E35" s="9">
        <v>2</v>
      </c>
      <c r="F35" s="2">
        <v>0</v>
      </c>
      <c r="G35" s="10">
        <f t="shared" si="1"/>
        <v>0</v>
      </c>
      <c r="H35" s="9">
        <v>3</v>
      </c>
      <c r="I35" s="2">
        <v>1</v>
      </c>
      <c r="J35" s="10">
        <f t="shared" si="3"/>
        <v>0.33333333333333331</v>
      </c>
      <c r="K35" s="9">
        <v>4</v>
      </c>
      <c r="L35" s="2">
        <v>2</v>
      </c>
      <c r="M35" s="10">
        <f t="shared" si="4"/>
        <v>0.5</v>
      </c>
      <c r="N35" s="9">
        <v>0</v>
      </c>
      <c r="O35" s="2">
        <v>0</v>
      </c>
      <c r="P35" s="10">
        <v>0</v>
      </c>
      <c r="Q35" s="9">
        <v>12</v>
      </c>
      <c r="R35" s="2">
        <v>3</v>
      </c>
      <c r="S35" s="10">
        <f t="shared" si="2"/>
        <v>0.25</v>
      </c>
    </row>
    <row r="36" spans="1:19" x14ac:dyDescent="0.25">
      <c r="A36" s="7" t="s">
        <v>119</v>
      </c>
      <c r="B36" s="9">
        <v>8</v>
      </c>
      <c r="C36" s="9">
        <v>2</v>
      </c>
      <c r="D36" s="10">
        <f t="shared" si="0"/>
        <v>0.25</v>
      </c>
      <c r="E36" s="9">
        <v>1</v>
      </c>
      <c r="F36" s="2">
        <v>0</v>
      </c>
      <c r="G36" s="10">
        <f t="shared" si="1"/>
        <v>0</v>
      </c>
      <c r="H36" s="9">
        <v>2</v>
      </c>
      <c r="I36" s="2">
        <v>2</v>
      </c>
      <c r="J36" s="10">
        <f t="shared" si="3"/>
        <v>1</v>
      </c>
      <c r="K36" s="9">
        <v>3</v>
      </c>
      <c r="L36" s="2">
        <v>0</v>
      </c>
      <c r="M36" s="10">
        <f t="shared" si="4"/>
        <v>0</v>
      </c>
      <c r="N36" s="9">
        <v>2</v>
      </c>
      <c r="O36" s="2">
        <v>0</v>
      </c>
      <c r="P36" s="10">
        <v>0</v>
      </c>
      <c r="Q36" s="9">
        <v>8</v>
      </c>
      <c r="R36" s="2">
        <v>0</v>
      </c>
      <c r="S36" s="10">
        <f t="shared" si="2"/>
        <v>0</v>
      </c>
    </row>
    <row r="37" spans="1:19" x14ac:dyDescent="0.25">
      <c r="A37" s="7" t="s">
        <v>121</v>
      </c>
      <c r="B37" s="9">
        <v>7</v>
      </c>
      <c r="C37" s="9">
        <v>4</v>
      </c>
      <c r="D37" s="10">
        <f t="shared" si="0"/>
        <v>0.5714285714285714</v>
      </c>
      <c r="E37" s="9">
        <v>1</v>
      </c>
      <c r="F37" s="2">
        <v>0</v>
      </c>
      <c r="G37" s="10">
        <f t="shared" si="1"/>
        <v>0</v>
      </c>
      <c r="H37" s="9">
        <v>4</v>
      </c>
      <c r="I37" s="2">
        <v>2</v>
      </c>
      <c r="J37" s="10">
        <f t="shared" si="3"/>
        <v>0.5</v>
      </c>
      <c r="K37" s="9">
        <v>2</v>
      </c>
      <c r="L37" s="2">
        <v>2</v>
      </c>
      <c r="M37" s="10">
        <f t="shared" si="4"/>
        <v>1</v>
      </c>
      <c r="N37" s="9">
        <v>0</v>
      </c>
      <c r="O37" s="2">
        <v>0</v>
      </c>
      <c r="P37" s="10">
        <v>0</v>
      </c>
      <c r="Q37" s="9">
        <v>3</v>
      </c>
      <c r="R37" s="2">
        <v>1</v>
      </c>
      <c r="S37" s="10">
        <f t="shared" si="2"/>
        <v>0.33333333333333331</v>
      </c>
    </row>
    <row r="38" spans="1:19" x14ac:dyDescent="0.25">
      <c r="A38" s="7" t="s">
        <v>126</v>
      </c>
      <c r="B38" s="9">
        <v>13</v>
      </c>
      <c r="C38" s="9">
        <v>3</v>
      </c>
      <c r="D38" s="10">
        <f t="shared" si="0"/>
        <v>0.23076923076923078</v>
      </c>
      <c r="E38" s="9">
        <v>1</v>
      </c>
      <c r="F38" s="2">
        <v>0</v>
      </c>
      <c r="G38" s="10">
        <f t="shared" si="1"/>
        <v>0</v>
      </c>
      <c r="H38" s="9">
        <v>5</v>
      </c>
      <c r="I38" s="2">
        <v>0</v>
      </c>
      <c r="J38" s="10">
        <f t="shared" si="3"/>
        <v>0</v>
      </c>
      <c r="K38" s="9">
        <v>6</v>
      </c>
      <c r="L38" s="2">
        <v>3</v>
      </c>
      <c r="M38" s="10">
        <f t="shared" si="4"/>
        <v>0.5</v>
      </c>
      <c r="N38" s="9">
        <v>1</v>
      </c>
      <c r="O38" s="2">
        <v>0</v>
      </c>
      <c r="P38" s="10">
        <v>0</v>
      </c>
      <c r="Q38" s="9">
        <v>10</v>
      </c>
      <c r="R38" s="2">
        <v>0</v>
      </c>
      <c r="S38" s="10">
        <f t="shared" si="2"/>
        <v>0</v>
      </c>
    </row>
    <row r="39" spans="1:19" x14ac:dyDescent="0.25">
      <c r="A39" s="7" t="s">
        <v>132</v>
      </c>
      <c r="B39" s="9">
        <v>15</v>
      </c>
      <c r="C39" s="9">
        <v>0</v>
      </c>
      <c r="D39" s="10">
        <f t="shared" si="0"/>
        <v>0</v>
      </c>
      <c r="E39" s="9">
        <v>2</v>
      </c>
      <c r="F39" s="2">
        <v>0</v>
      </c>
      <c r="G39" s="10">
        <f t="shared" si="1"/>
        <v>0</v>
      </c>
      <c r="H39" s="9">
        <v>4</v>
      </c>
      <c r="I39" s="2">
        <v>0</v>
      </c>
      <c r="J39" s="10">
        <f t="shared" si="3"/>
        <v>0</v>
      </c>
      <c r="K39" s="9">
        <v>7</v>
      </c>
      <c r="L39" s="2">
        <v>0</v>
      </c>
      <c r="M39" s="10">
        <f t="shared" si="4"/>
        <v>0</v>
      </c>
      <c r="N39" s="9">
        <v>2</v>
      </c>
      <c r="O39" s="2">
        <v>0</v>
      </c>
      <c r="P39" s="10">
        <v>0</v>
      </c>
      <c r="Q39" s="9">
        <v>14</v>
      </c>
      <c r="R39" s="2">
        <v>4</v>
      </c>
      <c r="S39" s="10">
        <f t="shared" si="2"/>
        <v>0.2857142857142857</v>
      </c>
    </row>
    <row r="40" spans="1:19" x14ac:dyDescent="0.25">
      <c r="A40" s="7" t="s">
        <v>135</v>
      </c>
      <c r="B40" s="9">
        <v>7</v>
      </c>
      <c r="C40" s="9">
        <v>0</v>
      </c>
      <c r="D40" s="10">
        <f t="shared" si="0"/>
        <v>0</v>
      </c>
      <c r="E40" s="9">
        <v>1</v>
      </c>
      <c r="F40" s="2">
        <v>0</v>
      </c>
      <c r="G40" s="10">
        <f t="shared" si="1"/>
        <v>0</v>
      </c>
      <c r="H40" s="9">
        <v>2</v>
      </c>
      <c r="I40" s="2">
        <v>0</v>
      </c>
      <c r="J40" s="10">
        <f t="shared" si="3"/>
        <v>0</v>
      </c>
      <c r="K40" s="9">
        <v>3</v>
      </c>
      <c r="L40" s="2">
        <v>0</v>
      </c>
      <c r="M40" s="10">
        <f t="shared" si="4"/>
        <v>0</v>
      </c>
      <c r="N40" s="9">
        <v>1</v>
      </c>
      <c r="O40" s="2">
        <v>0</v>
      </c>
      <c r="P40" s="10">
        <v>0</v>
      </c>
      <c r="Q40" s="9">
        <v>7</v>
      </c>
      <c r="R40" s="2">
        <v>2</v>
      </c>
      <c r="S40" s="10">
        <f t="shared" si="2"/>
        <v>0.2857142857142857</v>
      </c>
    </row>
    <row r="41" spans="1:19" x14ac:dyDescent="0.25">
      <c r="A41" s="7" t="s">
        <v>139</v>
      </c>
      <c r="B41" s="9">
        <v>12</v>
      </c>
      <c r="C41" s="9">
        <v>5</v>
      </c>
      <c r="D41" s="10">
        <f t="shared" si="0"/>
        <v>0.41666666666666669</v>
      </c>
      <c r="E41" s="9">
        <v>2</v>
      </c>
      <c r="F41" s="2">
        <v>0</v>
      </c>
      <c r="G41" s="10">
        <f t="shared" si="1"/>
        <v>0</v>
      </c>
      <c r="H41" s="9">
        <v>5</v>
      </c>
      <c r="I41" s="2">
        <v>2</v>
      </c>
      <c r="J41" s="10">
        <f t="shared" si="3"/>
        <v>0.4</v>
      </c>
      <c r="K41" s="9">
        <v>5</v>
      </c>
      <c r="L41" s="2">
        <v>3</v>
      </c>
      <c r="M41" s="10">
        <f t="shared" si="4"/>
        <v>0.6</v>
      </c>
      <c r="N41" s="9">
        <v>0</v>
      </c>
      <c r="O41" s="2">
        <v>0</v>
      </c>
      <c r="P41" s="10">
        <v>0</v>
      </c>
      <c r="Q41" s="9">
        <v>16</v>
      </c>
      <c r="R41" s="2">
        <v>1</v>
      </c>
      <c r="S41" s="10">
        <f t="shared" si="2"/>
        <v>6.25E-2</v>
      </c>
    </row>
    <row r="42" spans="1:19" x14ac:dyDescent="0.25">
      <c r="A42" s="7" t="s">
        <v>144</v>
      </c>
      <c r="B42" s="9">
        <v>10</v>
      </c>
      <c r="C42" s="9">
        <v>3</v>
      </c>
      <c r="D42" s="10">
        <f t="shared" si="0"/>
        <v>0.3</v>
      </c>
      <c r="E42" s="9">
        <v>0</v>
      </c>
      <c r="F42" s="2">
        <v>0</v>
      </c>
      <c r="G42" s="10">
        <f t="shared" si="1"/>
        <v>0</v>
      </c>
      <c r="H42" s="9">
        <v>5</v>
      </c>
      <c r="I42" s="2">
        <v>1</v>
      </c>
      <c r="J42" s="10">
        <f t="shared" si="3"/>
        <v>0.2</v>
      </c>
      <c r="K42" s="9">
        <v>2</v>
      </c>
      <c r="L42" s="2">
        <v>1</v>
      </c>
      <c r="M42" s="10">
        <f t="shared" si="4"/>
        <v>0.5</v>
      </c>
      <c r="N42" s="9">
        <v>3</v>
      </c>
      <c r="O42" s="2">
        <v>1</v>
      </c>
      <c r="P42" s="10">
        <f>O42/N42</f>
        <v>0.33333333333333331</v>
      </c>
      <c r="Q42" s="9">
        <v>13</v>
      </c>
      <c r="R42" s="2">
        <v>0</v>
      </c>
      <c r="S42" s="10">
        <f t="shared" si="2"/>
        <v>0</v>
      </c>
    </row>
    <row r="44" spans="1:19" x14ac:dyDescent="0.25">
      <c r="A44" s="14" t="s">
        <v>164</v>
      </c>
      <c r="B44" s="15">
        <f>SUM(B5:B42)</f>
        <v>401</v>
      </c>
      <c r="C44" s="16">
        <f>SUM(C5:C42)</f>
        <v>77</v>
      </c>
      <c r="D44" s="17">
        <f>+C44/B44</f>
        <v>0.19201995012468828</v>
      </c>
      <c r="E44" s="15">
        <f>SUM(E5:E42)</f>
        <v>59</v>
      </c>
      <c r="F44" s="16">
        <f>SUM(F5:F42)</f>
        <v>1</v>
      </c>
      <c r="G44" s="17">
        <f>+F44/E44</f>
        <v>1.6949152542372881E-2</v>
      </c>
      <c r="H44" s="15">
        <f>SUM(H5:H42)</f>
        <v>158</v>
      </c>
      <c r="I44" s="16">
        <f>SUM(I5:I42)</f>
        <v>22</v>
      </c>
      <c r="J44" s="17">
        <f>+I44/H44</f>
        <v>0.13924050632911392</v>
      </c>
      <c r="K44" s="15">
        <f>SUM(K5:K42)</f>
        <v>155</v>
      </c>
      <c r="L44" s="16">
        <f>SUM(L5:L42)</f>
        <v>53</v>
      </c>
      <c r="M44" s="17">
        <f>+L44/K44</f>
        <v>0.34193548387096773</v>
      </c>
      <c r="N44" s="15">
        <f>SUM(N5:N42)</f>
        <v>29</v>
      </c>
      <c r="O44" s="16">
        <f>SUM(O5:O42)</f>
        <v>1</v>
      </c>
      <c r="P44" s="17">
        <f>+O44/N44</f>
        <v>3.4482758620689655E-2</v>
      </c>
      <c r="Q44" s="15">
        <f>SUM(Q5:Q42)</f>
        <v>345</v>
      </c>
      <c r="R44" s="16">
        <f>SUM(R5:R42)</f>
        <v>61</v>
      </c>
      <c r="S44" s="17">
        <f>+R44/Q44</f>
        <v>0.17681159420289855</v>
      </c>
    </row>
    <row r="49" spans="1:19" s="18" customFormat="1" ht="27.75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ignoredErrors>
    <ignoredError sqref="D44 G44 J44 M44 P44 S4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showGridLines="0" zoomScaleNormal="100" workbookViewId="0"/>
  </sheetViews>
  <sheetFormatPr baseColWidth="10" defaultRowHeight="15" x14ac:dyDescent="0.25"/>
  <cols>
    <col min="1" max="1" width="65.7109375" customWidth="1"/>
  </cols>
  <sheetData>
    <row r="1" spans="1:19" ht="21" x14ac:dyDescent="0.35">
      <c r="A1" s="1" t="s">
        <v>0</v>
      </c>
    </row>
    <row r="2" spans="1:19" x14ac:dyDescent="0.25">
      <c r="A2" s="3" t="s">
        <v>159</v>
      </c>
    </row>
    <row r="3" spans="1:19" x14ac:dyDescent="0.25">
      <c r="A3" t="s">
        <v>165</v>
      </c>
    </row>
    <row r="4" spans="1:19" ht="90" x14ac:dyDescent="0.25">
      <c r="A4" s="6" t="s">
        <v>1</v>
      </c>
      <c r="B4" s="8" t="s">
        <v>2</v>
      </c>
      <c r="C4" s="8" t="s">
        <v>3</v>
      </c>
      <c r="D4" s="8" t="s">
        <v>4</v>
      </c>
      <c r="E4" s="8" t="s">
        <v>160</v>
      </c>
      <c r="F4" s="8" t="s">
        <v>5</v>
      </c>
      <c r="G4" s="8" t="s">
        <v>6</v>
      </c>
      <c r="H4" s="8" t="s">
        <v>161</v>
      </c>
      <c r="I4" s="8" t="s">
        <v>7</v>
      </c>
      <c r="J4" s="8" t="s">
        <v>8</v>
      </c>
      <c r="K4" s="8" t="s">
        <v>162</v>
      </c>
      <c r="L4" s="8" t="s">
        <v>9</v>
      </c>
      <c r="M4" s="8" t="s">
        <v>10</v>
      </c>
      <c r="N4" s="8" t="s">
        <v>163</v>
      </c>
      <c r="O4" s="8" t="s">
        <v>11</v>
      </c>
      <c r="P4" s="8" t="s">
        <v>12</v>
      </c>
      <c r="Q4" s="11" t="s">
        <v>13</v>
      </c>
      <c r="R4" s="12" t="s">
        <v>14</v>
      </c>
      <c r="S4" s="13" t="s">
        <v>15</v>
      </c>
    </row>
    <row r="5" spans="1:19" x14ac:dyDescent="0.25">
      <c r="A5" s="7" t="s">
        <v>16</v>
      </c>
      <c r="B5" s="9">
        <v>7</v>
      </c>
      <c r="C5" s="9">
        <v>1</v>
      </c>
      <c r="D5" s="10">
        <f>+C5/B5</f>
        <v>0.14285714285714285</v>
      </c>
      <c r="E5" s="9">
        <v>1</v>
      </c>
      <c r="F5" s="2">
        <v>0</v>
      </c>
      <c r="G5" s="10">
        <f>F5/E5</f>
        <v>0</v>
      </c>
      <c r="H5" s="9">
        <v>0</v>
      </c>
      <c r="I5" s="2">
        <v>0</v>
      </c>
      <c r="J5" s="10">
        <f>IF(H5&gt;0,I5/H5,0)</f>
        <v>0</v>
      </c>
      <c r="K5" s="9">
        <v>6</v>
      </c>
      <c r="L5" s="2">
        <v>1</v>
      </c>
      <c r="M5" s="10">
        <f>L5/K5</f>
        <v>0.16666666666666666</v>
      </c>
      <c r="N5" s="9">
        <v>0</v>
      </c>
      <c r="O5" s="2">
        <v>0</v>
      </c>
      <c r="P5" s="10">
        <v>0</v>
      </c>
      <c r="Q5" s="9">
        <v>5</v>
      </c>
      <c r="R5" s="2">
        <v>0</v>
      </c>
      <c r="S5" s="10">
        <f>IF(Q5&gt;0,R5/Q5,0)</f>
        <v>0</v>
      </c>
    </row>
    <row r="6" spans="1:19" x14ac:dyDescent="0.25">
      <c r="A6" s="7" t="s">
        <v>176</v>
      </c>
      <c r="B6" s="9">
        <v>8</v>
      </c>
      <c r="C6" s="2">
        <v>4</v>
      </c>
      <c r="D6" s="10">
        <f t="shared" ref="D6" si="0">+C6/B6</f>
        <v>0.5</v>
      </c>
      <c r="E6" s="9">
        <v>2</v>
      </c>
      <c r="F6" s="2">
        <v>1</v>
      </c>
      <c r="G6" s="10">
        <f>F6/E6</f>
        <v>0.5</v>
      </c>
      <c r="H6" s="9">
        <v>2</v>
      </c>
      <c r="I6" s="2">
        <v>2</v>
      </c>
      <c r="J6" s="10">
        <f t="shared" ref="J6" si="1">IF(H6&gt;0,I6/H6,0)</f>
        <v>1</v>
      </c>
      <c r="K6" s="9">
        <v>4</v>
      </c>
      <c r="L6" s="2">
        <v>1</v>
      </c>
      <c r="M6" s="10">
        <f>L6/K6</f>
        <v>0.25</v>
      </c>
      <c r="N6" s="9">
        <v>0</v>
      </c>
      <c r="O6" s="2">
        <v>0</v>
      </c>
      <c r="P6" s="10">
        <v>0</v>
      </c>
      <c r="Q6" s="9">
        <v>5</v>
      </c>
      <c r="R6" s="35">
        <v>3</v>
      </c>
      <c r="S6" s="10">
        <f t="shared" ref="S6" si="2">IF(Q6&gt;0,R6/Q6,0)</f>
        <v>0.6</v>
      </c>
    </row>
    <row r="7" spans="1:19" x14ac:dyDescent="0.25">
      <c r="A7" s="7" t="s">
        <v>20</v>
      </c>
      <c r="B7" s="9">
        <v>9</v>
      </c>
      <c r="C7" s="9">
        <v>1</v>
      </c>
      <c r="D7" s="10">
        <f t="shared" ref="D7:D67" si="3">+C7/B7</f>
        <v>0.1111111111111111</v>
      </c>
      <c r="E7" s="9">
        <v>1</v>
      </c>
      <c r="F7" s="2">
        <v>0</v>
      </c>
      <c r="G7" s="10">
        <f>F7/E7</f>
        <v>0</v>
      </c>
      <c r="H7" s="9">
        <v>4</v>
      </c>
      <c r="I7" s="2">
        <v>0</v>
      </c>
      <c r="J7" s="10">
        <f t="shared" ref="J7:J67" si="4">IF(H7&gt;0,I7/H7,0)</f>
        <v>0</v>
      </c>
      <c r="K7" s="9">
        <v>4</v>
      </c>
      <c r="L7" s="2">
        <v>1</v>
      </c>
      <c r="M7" s="10">
        <f>L7/K7</f>
        <v>0.25</v>
      </c>
      <c r="N7" s="9">
        <v>0</v>
      </c>
      <c r="O7" s="2">
        <v>0</v>
      </c>
      <c r="P7" s="10">
        <v>0</v>
      </c>
      <c r="Q7" s="9">
        <v>14</v>
      </c>
      <c r="R7" s="2">
        <v>1</v>
      </c>
      <c r="S7" s="10">
        <f t="shared" ref="S7:S67" si="5">IF(Q7&gt;0,R7/Q7,0)</f>
        <v>7.1428571428571425E-2</v>
      </c>
    </row>
    <row r="8" spans="1:19" x14ac:dyDescent="0.25">
      <c r="A8" s="7" t="s">
        <v>168</v>
      </c>
      <c r="B8" s="9">
        <v>15</v>
      </c>
      <c r="C8" s="9">
        <v>2</v>
      </c>
      <c r="D8" s="10">
        <f t="shared" si="3"/>
        <v>0.13333333333333333</v>
      </c>
      <c r="E8" s="9">
        <v>1</v>
      </c>
      <c r="F8" s="2">
        <v>0</v>
      </c>
      <c r="G8" s="10">
        <v>0</v>
      </c>
      <c r="H8" s="9">
        <v>8</v>
      </c>
      <c r="I8" s="2">
        <v>1</v>
      </c>
      <c r="J8" s="10">
        <f t="shared" si="4"/>
        <v>0.125</v>
      </c>
      <c r="K8" s="9">
        <v>4</v>
      </c>
      <c r="L8" s="2">
        <v>1</v>
      </c>
      <c r="M8" s="10">
        <f>L8/K8</f>
        <v>0.25</v>
      </c>
      <c r="N8" s="9">
        <v>2</v>
      </c>
      <c r="O8" s="2">
        <v>0</v>
      </c>
      <c r="P8" s="10">
        <v>0</v>
      </c>
      <c r="Q8" s="9">
        <v>13</v>
      </c>
      <c r="R8" s="2">
        <v>1</v>
      </c>
      <c r="S8" s="10">
        <f t="shared" si="5"/>
        <v>7.6923076923076927E-2</v>
      </c>
    </row>
    <row r="9" spans="1:19" x14ac:dyDescent="0.25">
      <c r="A9" s="7" t="s">
        <v>26</v>
      </c>
      <c r="B9" s="9">
        <v>5</v>
      </c>
      <c r="C9" s="9">
        <v>0</v>
      </c>
      <c r="D9" s="10">
        <f t="shared" si="3"/>
        <v>0</v>
      </c>
      <c r="E9" s="9">
        <v>1</v>
      </c>
      <c r="F9" s="2">
        <v>0</v>
      </c>
      <c r="G9" s="10">
        <f>F9/E9</f>
        <v>0</v>
      </c>
      <c r="H9" s="9">
        <v>0</v>
      </c>
      <c r="I9" s="2">
        <v>0</v>
      </c>
      <c r="J9" s="10">
        <f t="shared" si="4"/>
        <v>0</v>
      </c>
      <c r="K9" s="9">
        <v>3</v>
      </c>
      <c r="L9" s="2">
        <v>0</v>
      </c>
      <c r="M9" s="10">
        <f t="shared" ref="M9:M67" si="6">L9/K9</f>
        <v>0</v>
      </c>
      <c r="N9" s="9">
        <v>1</v>
      </c>
      <c r="O9" s="2">
        <v>0</v>
      </c>
      <c r="P9" s="10">
        <v>0</v>
      </c>
      <c r="Q9" s="9">
        <v>0</v>
      </c>
      <c r="R9" s="2">
        <v>0</v>
      </c>
      <c r="S9" s="10">
        <f t="shared" si="5"/>
        <v>0</v>
      </c>
    </row>
    <row r="10" spans="1:19" x14ac:dyDescent="0.25">
      <c r="A10" s="7" t="s">
        <v>169</v>
      </c>
      <c r="B10" s="9">
        <v>5</v>
      </c>
      <c r="C10" s="9">
        <v>0</v>
      </c>
      <c r="D10" s="10">
        <f t="shared" si="3"/>
        <v>0</v>
      </c>
      <c r="E10" s="9">
        <v>1</v>
      </c>
      <c r="F10" s="2">
        <v>0</v>
      </c>
      <c r="G10" s="10">
        <v>0</v>
      </c>
      <c r="H10" s="9">
        <v>0</v>
      </c>
      <c r="I10" s="2">
        <v>0</v>
      </c>
      <c r="J10" s="10">
        <f t="shared" si="4"/>
        <v>0</v>
      </c>
      <c r="K10" s="9">
        <v>4</v>
      </c>
      <c r="L10" s="2">
        <v>0</v>
      </c>
      <c r="M10" s="10">
        <f t="shared" si="6"/>
        <v>0</v>
      </c>
      <c r="N10" s="9">
        <v>0</v>
      </c>
      <c r="O10" s="2">
        <v>0</v>
      </c>
      <c r="P10" s="10">
        <v>0</v>
      </c>
      <c r="Q10" s="9">
        <v>0</v>
      </c>
      <c r="R10" s="2">
        <v>0</v>
      </c>
      <c r="S10" s="10">
        <f t="shared" si="5"/>
        <v>0</v>
      </c>
    </row>
    <row r="11" spans="1:19" x14ac:dyDescent="0.25">
      <c r="A11" s="7" t="s">
        <v>29</v>
      </c>
      <c r="B11" s="9">
        <v>6</v>
      </c>
      <c r="C11" s="9">
        <v>0</v>
      </c>
      <c r="D11" s="10">
        <f t="shared" si="3"/>
        <v>0</v>
      </c>
      <c r="E11" s="9">
        <v>0</v>
      </c>
      <c r="F11" s="2">
        <v>0</v>
      </c>
      <c r="G11" s="10">
        <v>0</v>
      </c>
      <c r="H11" s="9">
        <v>4</v>
      </c>
      <c r="I11" s="2">
        <v>0</v>
      </c>
      <c r="J11" s="10">
        <f t="shared" si="4"/>
        <v>0</v>
      </c>
      <c r="K11" s="9">
        <v>2</v>
      </c>
      <c r="L11" s="2">
        <v>0</v>
      </c>
      <c r="M11" s="10">
        <f t="shared" si="6"/>
        <v>0</v>
      </c>
      <c r="N11" s="9">
        <v>0</v>
      </c>
      <c r="O11" s="2">
        <v>0</v>
      </c>
      <c r="P11" s="10">
        <v>0</v>
      </c>
      <c r="Q11" s="9">
        <v>3</v>
      </c>
      <c r="R11" s="2">
        <v>1</v>
      </c>
      <c r="S11" s="10">
        <f t="shared" si="5"/>
        <v>0.33333333333333331</v>
      </c>
    </row>
    <row r="12" spans="1:19" x14ac:dyDescent="0.25">
      <c r="A12" s="7" t="s">
        <v>30</v>
      </c>
      <c r="B12" s="9">
        <v>6</v>
      </c>
      <c r="C12" s="9">
        <v>0</v>
      </c>
      <c r="D12" s="10">
        <f t="shared" si="3"/>
        <v>0</v>
      </c>
      <c r="E12" s="9">
        <v>0</v>
      </c>
      <c r="F12" s="2">
        <v>0</v>
      </c>
      <c r="G12" s="10">
        <v>0</v>
      </c>
      <c r="H12" s="9">
        <v>3</v>
      </c>
      <c r="I12" s="2">
        <v>0</v>
      </c>
      <c r="J12" s="10">
        <f t="shared" si="4"/>
        <v>0</v>
      </c>
      <c r="K12" s="9">
        <v>2</v>
      </c>
      <c r="L12" s="2">
        <v>0</v>
      </c>
      <c r="M12" s="10">
        <f t="shared" si="6"/>
        <v>0</v>
      </c>
      <c r="N12" s="9">
        <v>1</v>
      </c>
      <c r="O12" s="2">
        <v>0</v>
      </c>
      <c r="P12" s="10">
        <v>0</v>
      </c>
      <c r="Q12" s="9">
        <v>1</v>
      </c>
      <c r="R12" s="2">
        <v>0</v>
      </c>
      <c r="S12" s="10">
        <f t="shared" si="5"/>
        <v>0</v>
      </c>
    </row>
    <row r="13" spans="1:19" x14ac:dyDescent="0.25">
      <c r="A13" s="7" t="s">
        <v>31</v>
      </c>
      <c r="B13" s="9">
        <v>10</v>
      </c>
      <c r="C13" s="9">
        <v>1</v>
      </c>
      <c r="D13" s="10">
        <f t="shared" si="3"/>
        <v>0.1</v>
      </c>
      <c r="E13" s="9">
        <v>0</v>
      </c>
      <c r="F13" s="2">
        <v>0</v>
      </c>
      <c r="G13" s="10">
        <v>0</v>
      </c>
      <c r="H13" s="9">
        <v>5</v>
      </c>
      <c r="I13" s="2">
        <v>0</v>
      </c>
      <c r="J13" s="10">
        <f t="shared" si="4"/>
        <v>0</v>
      </c>
      <c r="K13" s="9">
        <v>5</v>
      </c>
      <c r="L13" s="2">
        <v>1</v>
      </c>
      <c r="M13" s="10">
        <f t="shared" si="6"/>
        <v>0.2</v>
      </c>
      <c r="N13" s="9">
        <v>0</v>
      </c>
      <c r="O13" s="2">
        <v>0</v>
      </c>
      <c r="P13" s="10">
        <v>0</v>
      </c>
      <c r="Q13" s="9">
        <v>11</v>
      </c>
      <c r="R13" s="2">
        <v>0</v>
      </c>
      <c r="S13" s="10">
        <f t="shared" si="5"/>
        <v>0</v>
      </c>
    </row>
    <row r="14" spans="1:19" x14ac:dyDescent="0.25">
      <c r="A14" s="7" t="s">
        <v>37</v>
      </c>
      <c r="B14" s="9">
        <v>8</v>
      </c>
      <c r="C14" s="9">
        <v>1</v>
      </c>
      <c r="D14" s="10">
        <f t="shared" si="3"/>
        <v>0.125</v>
      </c>
      <c r="E14" s="9">
        <v>3</v>
      </c>
      <c r="F14" s="2">
        <v>0</v>
      </c>
      <c r="G14" s="10">
        <v>0</v>
      </c>
      <c r="H14" s="9">
        <v>1</v>
      </c>
      <c r="I14" s="2">
        <v>1</v>
      </c>
      <c r="J14" s="10">
        <f t="shared" si="4"/>
        <v>1</v>
      </c>
      <c r="K14" s="9">
        <v>3</v>
      </c>
      <c r="L14" s="2">
        <v>0</v>
      </c>
      <c r="M14" s="10">
        <f t="shared" si="6"/>
        <v>0</v>
      </c>
      <c r="N14" s="9">
        <v>1</v>
      </c>
      <c r="O14" s="2">
        <v>0</v>
      </c>
      <c r="P14" s="10">
        <v>0</v>
      </c>
      <c r="Q14" s="9">
        <v>8</v>
      </c>
      <c r="R14" s="2">
        <v>1</v>
      </c>
      <c r="S14" s="10">
        <f t="shared" si="5"/>
        <v>0.125</v>
      </c>
    </row>
    <row r="15" spans="1:19" x14ac:dyDescent="0.25">
      <c r="A15" s="7" t="s">
        <v>38</v>
      </c>
      <c r="B15" s="9">
        <v>5</v>
      </c>
      <c r="C15" s="9">
        <v>1</v>
      </c>
      <c r="D15" s="10">
        <f t="shared" si="3"/>
        <v>0.2</v>
      </c>
      <c r="E15" s="9">
        <v>0</v>
      </c>
      <c r="F15" s="2">
        <v>0</v>
      </c>
      <c r="G15" s="10">
        <v>0</v>
      </c>
      <c r="H15" s="9">
        <v>3</v>
      </c>
      <c r="I15" s="2">
        <v>0</v>
      </c>
      <c r="J15" s="10">
        <f t="shared" si="4"/>
        <v>0</v>
      </c>
      <c r="K15" s="9">
        <v>2</v>
      </c>
      <c r="L15" s="2">
        <v>1</v>
      </c>
      <c r="M15" s="10">
        <f t="shared" si="6"/>
        <v>0.5</v>
      </c>
      <c r="N15" s="9">
        <v>0</v>
      </c>
      <c r="O15" s="2">
        <v>0</v>
      </c>
      <c r="P15" s="10">
        <v>0</v>
      </c>
      <c r="Q15" s="9">
        <v>9</v>
      </c>
      <c r="R15" s="2">
        <v>4</v>
      </c>
      <c r="S15" s="10">
        <f t="shared" si="5"/>
        <v>0.44444444444444442</v>
      </c>
    </row>
    <row r="16" spans="1:19" x14ac:dyDescent="0.25">
      <c r="A16" s="7" t="s">
        <v>39</v>
      </c>
      <c r="B16" s="9">
        <v>5</v>
      </c>
      <c r="C16" s="9">
        <v>2</v>
      </c>
      <c r="D16" s="10">
        <f t="shared" si="3"/>
        <v>0.4</v>
      </c>
      <c r="E16" s="9">
        <v>1</v>
      </c>
      <c r="F16" s="2">
        <v>0</v>
      </c>
      <c r="G16" s="10">
        <v>0</v>
      </c>
      <c r="H16" s="9">
        <v>0</v>
      </c>
      <c r="I16" s="2">
        <v>0</v>
      </c>
      <c r="J16" s="10">
        <f t="shared" si="4"/>
        <v>0</v>
      </c>
      <c r="K16" s="9">
        <v>2</v>
      </c>
      <c r="L16" s="2">
        <v>1</v>
      </c>
      <c r="M16" s="10">
        <f t="shared" si="6"/>
        <v>0.5</v>
      </c>
      <c r="N16" s="9">
        <v>2</v>
      </c>
      <c r="O16" s="2">
        <v>1</v>
      </c>
      <c r="P16" s="10">
        <f>O16/N16</f>
        <v>0.5</v>
      </c>
      <c r="Q16" s="9">
        <v>0</v>
      </c>
      <c r="R16" s="2">
        <v>0</v>
      </c>
      <c r="S16" s="10">
        <f t="shared" si="5"/>
        <v>0</v>
      </c>
    </row>
    <row r="17" spans="1:19" x14ac:dyDescent="0.25">
      <c r="A17" s="7" t="s">
        <v>40</v>
      </c>
      <c r="B17" s="9">
        <v>10</v>
      </c>
      <c r="C17" s="9">
        <v>2</v>
      </c>
      <c r="D17" s="10">
        <f t="shared" si="3"/>
        <v>0.2</v>
      </c>
      <c r="E17" s="9">
        <v>1</v>
      </c>
      <c r="F17" s="2">
        <v>0</v>
      </c>
      <c r="G17" s="10">
        <v>0</v>
      </c>
      <c r="H17" s="9">
        <v>6</v>
      </c>
      <c r="I17" s="2">
        <v>2</v>
      </c>
      <c r="J17" s="10">
        <f t="shared" si="4"/>
        <v>0.33333333333333331</v>
      </c>
      <c r="K17" s="9">
        <v>2</v>
      </c>
      <c r="L17" s="2">
        <v>0</v>
      </c>
      <c r="M17" s="10">
        <f t="shared" si="6"/>
        <v>0</v>
      </c>
      <c r="N17" s="9">
        <v>1</v>
      </c>
      <c r="O17" s="2">
        <v>0</v>
      </c>
      <c r="P17" s="10">
        <v>0</v>
      </c>
      <c r="Q17" s="9">
        <v>0</v>
      </c>
      <c r="R17" s="2">
        <v>0</v>
      </c>
      <c r="S17" s="10">
        <f t="shared" si="5"/>
        <v>0</v>
      </c>
    </row>
    <row r="18" spans="1:19" x14ac:dyDescent="0.25">
      <c r="A18" s="7" t="s">
        <v>43</v>
      </c>
      <c r="B18" s="9">
        <v>15</v>
      </c>
      <c r="C18" s="9">
        <v>3</v>
      </c>
      <c r="D18" s="10">
        <f t="shared" si="3"/>
        <v>0.2</v>
      </c>
      <c r="E18" s="9">
        <v>0</v>
      </c>
      <c r="F18" s="2">
        <v>0</v>
      </c>
      <c r="G18" s="10">
        <v>0</v>
      </c>
      <c r="H18" s="9">
        <v>11</v>
      </c>
      <c r="I18" s="2">
        <v>2</v>
      </c>
      <c r="J18" s="10">
        <f t="shared" si="4"/>
        <v>0.18181818181818182</v>
      </c>
      <c r="K18" s="9">
        <v>2</v>
      </c>
      <c r="L18" s="2">
        <v>1</v>
      </c>
      <c r="M18" s="10">
        <f t="shared" si="6"/>
        <v>0.5</v>
      </c>
      <c r="N18" s="9">
        <v>2</v>
      </c>
      <c r="O18" s="2">
        <v>0</v>
      </c>
      <c r="P18" s="10">
        <v>0</v>
      </c>
      <c r="Q18" s="9">
        <v>0</v>
      </c>
      <c r="R18" s="2">
        <v>0</v>
      </c>
      <c r="S18" s="10">
        <f t="shared" si="5"/>
        <v>0</v>
      </c>
    </row>
    <row r="19" spans="1:19" x14ac:dyDescent="0.25">
      <c r="A19" s="7" t="s">
        <v>47</v>
      </c>
      <c r="B19" s="9">
        <v>7</v>
      </c>
      <c r="C19" s="9">
        <v>1</v>
      </c>
      <c r="D19" s="10">
        <f t="shared" si="3"/>
        <v>0.14285714285714285</v>
      </c>
      <c r="E19" s="9">
        <v>1</v>
      </c>
      <c r="F19" s="2">
        <v>0</v>
      </c>
      <c r="G19" s="10">
        <v>0</v>
      </c>
      <c r="H19" s="9">
        <v>4</v>
      </c>
      <c r="I19" s="2">
        <v>1</v>
      </c>
      <c r="J19" s="10">
        <f t="shared" si="4"/>
        <v>0.25</v>
      </c>
      <c r="K19" s="9">
        <v>2</v>
      </c>
      <c r="L19" s="2">
        <v>0</v>
      </c>
      <c r="M19" s="10">
        <f t="shared" si="6"/>
        <v>0</v>
      </c>
      <c r="N19" s="9">
        <v>0</v>
      </c>
      <c r="O19" s="2">
        <v>0</v>
      </c>
      <c r="P19" s="10">
        <v>0</v>
      </c>
      <c r="Q19" s="9">
        <v>1</v>
      </c>
      <c r="R19" s="2">
        <v>0</v>
      </c>
      <c r="S19" s="10">
        <f t="shared" si="5"/>
        <v>0</v>
      </c>
    </row>
    <row r="20" spans="1:19" x14ac:dyDescent="0.25">
      <c r="A20" s="7" t="s">
        <v>48</v>
      </c>
      <c r="B20" s="9">
        <v>8</v>
      </c>
      <c r="C20" s="9">
        <v>0</v>
      </c>
      <c r="D20" s="10">
        <f t="shared" si="3"/>
        <v>0</v>
      </c>
      <c r="E20" s="9">
        <v>0</v>
      </c>
      <c r="F20" s="2">
        <v>0</v>
      </c>
      <c r="G20" s="10">
        <v>0</v>
      </c>
      <c r="H20" s="9">
        <v>6</v>
      </c>
      <c r="I20" s="2">
        <v>0</v>
      </c>
      <c r="J20" s="10">
        <f t="shared" si="4"/>
        <v>0</v>
      </c>
      <c r="K20" s="9">
        <v>2</v>
      </c>
      <c r="L20" s="2">
        <v>0</v>
      </c>
      <c r="M20" s="10">
        <f t="shared" si="6"/>
        <v>0</v>
      </c>
      <c r="N20" s="9">
        <v>0</v>
      </c>
      <c r="O20" s="2">
        <v>0</v>
      </c>
      <c r="P20" s="10">
        <v>0</v>
      </c>
      <c r="Q20" s="9">
        <v>16</v>
      </c>
      <c r="R20" s="2">
        <v>1</v>
      </c>
      <c r="S20" s="10">
        <f t="shared" si="5"/>
        <v>6.25E-2</v>
      </c>
    </row>
    <row r="21" spans="1:19" x14ac:dyDescent="0.25">
      <c r="A21" s="7" t="s">
        <v>50</v>
      </c>
      <c r="B21" s="9">
        <v>7</v>
      </c>
      <c r="C21" s="9">
        <v>2</v>
      </c>
      <c r="D21" s="10">
        <f t="shared" si="3"/>
        <v>0.2857142857142857</v>
      </c>
      <c r="E21" s="9">
        <v>0</v>
      </c>
      <c r="F21" s="2">
        <v>0</v>
      </c>
      <c r="G21" s="10">
        <v>0</v>
      </c>
      <c r="H21" s="9">
        <v>4</v>
      </c>
      <c r="I21" s="2">
        <v>0</v>
      </c>
      <c r="J21" s="10">
        <f t="shared" si="4"/>
        <v>0</v>
      </c>
      <c r="K21" s="9">
        <v>2</v>
      </c>
      <c r="L21" s="2">
        <v>1</v>
      </c>
      <c r="M21" s="10">
        <f t="shared" si="6"/>
        <v>0.5</v>
      </c>
      <c r="N21" s="9">
        <v>1</v>
      </c>
      <c r="O21" s="2">
        <v>1</v>
      </c>
      <c r="P21" s="10">
        <f>O21/N21</f>
        <v>1</v>
      </c>
      <c r="Q21" s="9">
        <v>3</v>
      </c>
      <c r="R21" s="2">
        <v>0</v>
      </c>
      <c r="S21" s="10">
        <f t="shared" si="5"/>
        <v>0</v>
      </c>
    </row>
    <row r="22" spans="1:19" x14ac:dyDescent="0.25">
      <c r="A22" s="7" t="s">
        <v>51</v>
      </c>
      <c r="B22" s="9">
        <v>5</v>
      </c>
      <c r="C22" s="9">
        <v>1</v>
      </c>
      <c r="D22" s="10">
        <f t="shared" si="3"/>
        <v>0.2</v>
      </c>
      <c r="E22" s="9">
        <v>1</v>
      </c>
      <c r="F22" s="2">
        <v>0</v>
      </c>
      <c r="G22" s="10">
        <v>0</v>
      </c>
      <c r="H22" s="9">
        <v>2</v>
      </c>
      <c r="I22" s="2">
        <v>0</v>
      </c>
      <c r="J22" s="10">
        <f t="shared" si="4"/>
        <v>0</v>
      </c>
      <c r="K22" s="9">
        <v>2</v>
      </c>
      <c r="L22" s="2">
        <v>1</v>
      </c>
      <c r="M22" s="10">
        <f t="shared" si="6"/>
        <v>0.5</v>
      </c>
      <c r="N22" s="9">
        <v>0</v>
      </c>
      <c r="O22" s="2">
        <v>0</v>
      </c>
      <c r="P22" s="10">
        <v>0</v>
      </c>
      <c r="Q22" s="9">
        <v>3</v>
      </c>
      <c r="R22" s="2">
        <v>1</v>
      </c>
      <c r="S22" s="10">
        <f t="shared" si="5"/>
        <v>0.33333333333333331</v>
      </c>
    </row>
    <row r="23" spans="1:19" x14ac:dyDescent="0.25">
      <c r="A23" s="7" t="s">
        <v>53</v>
      </c>
      <c r="B23" s="9">
        <v>5</v>
      </c>
      <c r="C23" s="9">
        <v>0</v>
      </c>
      <c r="D23" s="10">
        <f t="shared" si="3"/>
        <v>0</v>
      </c>
      <c r="E23" s="9">
        <v>2</v>
      </c>
      <c r="F23" s="2">
        <v>0</v>
      </c>
      <c r="G23" s="10">
        <v>0</v>
      </c>
      <c r="H23" s="9">
        <v>1</v>
      </c>
      <c r="I23" s="2">
        <v>0</v>
      </c>
      <c r="J23" s="10">
        <f t="shared" si="4"/>
        <v>0</v>
      </c>
      <c r="K23" s="9">
        <v>2</v>
      </c>
      <c r="L23" s="2">
        <v>0</v>
      </c>
      <c r="M23" s="10">
        <f t="shared" si="6"/>
        <v>0</v>
      </c>
      <c r="N23" s="9">
        <v>0</v>
      </c>
      <c r="O23" s="2">
        <v>0</v>
      </c>
      <c r="P23" s="10">
        <v>0</v>
      </c>
      <c r="Q23" s="9">
        <v>1</v>
      </c>
      <c r="R23" s="2">
        <v>0</v>
      </c>
      <c r="S23" s="10">
        <f t="shared" si="5"/>
        <v>0</v>
      </c>
    </row>
    <row r="24" spans="1:19" x14ac:dyDescent="0.25">
      <c r="A24" s="7" t="s">
        <v>55</v>
      </c>
      <c r="B24" s="9">
        <v>12</v>
      </c>
      <c r="C24" s="9">
        <v>0</v>
      </c>
      <c r="D24" s="10">
        <f t="shared" si="3"/>
        <v>0</v>
      </c>
      <c r="E24" s="9">
        <v>1</v>
      </c>
      <c r="F24" s="2">
        <v>0</v>
      </c>
      <c r="G24" s="10">
        <v>0</v>
      </c>
      <c r="H24" s="9">
        <v>9</v>
      </c>
      <c r="I24" s="2">
        <v>0</v>
      </c>
      <c r="J24" s="10">
        <f t="shared" si="4"/>
        <v>0</v>
      </c>
      <c r="K24" s="9">
        <v>2</v>
      </c>
      <c r="L24" s="2">
        <v>0</v>
      </c>
      <c r="M24" s="10">
        <f t="shared" si="6"/>
        <v>0</v>
      </c>
      <c r="N24" s="9">
        <v>0</v>
      </c>
      <c r="O24" s="2">
        <v>0</v>
      </c>
      <c r="P24" s="10">
        <v>0</v>
      </c>
      <c r="Q24" s="9">
        <v>11</v>
      </c>
      <c r="R24" s="2">
        <v>4</v>
      </c>
      <c r="S24" s="10">
        <f t="shared" si="5"/>
        <v>0.36363636363636365</v>
      </c>
    </row>
    <row r="25" spans="1:19" x14ac:dyDescent="0.25">
      <c r="A25" s="7" t="s">
        <v>56</v>
      </c>
      <c r="B25" s="9">
        <v>13</v>
      </c>
      <c r="C25" s="9">
        <v>0</v>
      </c>
      <c r="D25" s="10">
        <f t="shared" si="3"/>
        <v>0</v>
      </c>
      <c r="E25" s="9">
        <v>1</v>
      </c>
      <c r="F25" s="2">
        <v>0</v>
      </c>
      <c r="G25" s="10">
        <v>0</v>
      </c>
      <c r="H25" s="9">
        <v>7</v>
      </c>
      <c r="I25" s="2">
        <v>0</v>
      </c>
      <c r="J25" s="10">
        <f t="shared" si="4"/>
        <v>0</v>
      </c>
      <c r="K25" s="9">
        <v>4</v>
      </c>
      <c r="L25" s="2">
        <v>0</v>
      </c>
      <c r="M25" s="10">
        <f t="shared" si="6"/>
        <v>0</v>
      </c>
      <c r="N25" s="9">
        <v>1</v>
      </c>
      <c r="O25" s="2">
        <v>0</v>
      </c>
      <c r="P25" s="10">
        <v>0</v>
      </c>
      <c r="Q25" s="9">
        <v>2</v>
      </c>
      <c r="R25" s="2">
        <v>1</v>
      </c>
      <c r="S25" s="10">
        <f t="shared" si="5"/>
        <v>0.5</v>
      </c>
    </row>
    <row r="26" spans="1:19" x14ac:dyDescent="0.25">
      <c r="A26" s="7" t="s">
        <v>57</v>
      </c>
      <c r="B26" s="9">
        <v>8</v>
      </c>
      <c r="C26" s="9">
        <v>2</v>
      </c>
      <c r="D26" s="10">
        <f t="shared" si="3"/>
        <v>0.25</v>
      </c>
      <c r="E26" s="9">
        <v>2</v>
      </c>
      <c r="F26" s="2">
        <v>0</v>
      </c>
      <c r="G26" s="10">
        <v>0</v>
      </c>
      <c r="H26" s="9">
        <v>0</v>
      </c>
      <c r="I26" s="2">
        <v>0</v>
      </c>
      <c r="J26" s="10">
        <f t="shared" si="4"/>
        <v>0</v>
      </c>
      <c r="K26" s="9">
        <v>5</v>
      </c>
      <c r="L26" s="2">
        <v>2</v>
      </c>
      <c r="M26" s="10">
        <f t="shared" si="6"/>
        <v>0.4</v>
      </c>
      <c r="N26" s="9">
        <v>1</v>
      </c>
      <c r="O26" s="2">
        <v>0</v>
      </c>
      <c r="P26" s="10">
        <v>0</v>
      </c>
      <c r="Q26" s="9">
        <v>7</v>
      </c>
      <c r="R26" s="2">
        <v>1</v>
      </c>
      <c r="S26" s="10">
        <f t="shared" si="5"/>
        <v>0.14285714285714285</v>
      </c>
    </row>
    <row r="27" spans="1:19" x14ac:dyDescent="0.25">
      <c r="A27" s="7" t="s">
        <v>58</v>
      </c>
      <c r="B27" s="9">
        <v>8</v>
      </c>
      <c r="C27" s="9">
        <v>2</v>
      </c>
      <c r="D27" s="10">
        <f t="shared" si="3"/>
        <v>0.25</v>
      </c>
      <c r="E27" s="9">
        <v>1</v>
      </c>
      <c r="F27" s="2">
        <v>0</v>
      </c>
      <c r="G27" s="10">
        <v>0</v>
      </c>
      <c r="H27" s="9">
        <v>0</v>
      </c>
      <c r="I27" s="2">
        <v>0</v>
      </c>
      <c r="J27" s="10">
        <f t="shared" si="4"/>
        <v>0</v>
      </c>
      <c r="K27" s="9">
        <v>6</v>
      </c>
      <c r="L27" s="2">
        <v>2</v>
      </c>
      <c r="M27" s="10">
        <f t="shared" si="6"/>
        <v>0.33333333333333331</v>
      </c>
      <c r="N27" s="9">
        <v>1</v>
      </c>
      <c r="O27" s="2">
        <v>0</v>
      </c>
      <c r="P27" s="10">
        <f t="shared" ref="P27:P57" si="7">O27/N27</f>
        <v>0</v>
      </c>
      <c r="Q27" s="9">
        <v>6</v>
      </c>
      <c r="R27" s="2">
        <v>0</v>
      </c>
      <c r="S27" s="10">
        <f t="shared" si="5"/>
        <v>0</v>
      </c>
    </row>
    <row r="28" spans="1:19" x14ac:dyDescent="0.25">
      <c r="A28" s="7" t="s">
        <v>60</v>
      </c>
      <c r="B28" s="9">
        <v>14</v>
      </c>
      <c r="C28" s="9">
        <v>1</v>
      </c>
      <c r="D28" s="10">
        <f t="shared" si="3"/>
        <v>7.1428571428571425E-2</v>
      </c>
      <c r="E28" s="9">
        <v>2</v>
      </c>
      <c r="F28" s="2">
        <v>0</v>
      </c>
      <c r="G28" s="10">
        <v>0</v>
      </c>
      <c r="H28" s="9">
        <v>8</v>
      </c>
      <c r="I28" s="2">
        <v>0</v>
      </c>
      <c r="J28" s="10">
        <f t="shared" si="4"/>
        <v>0</v>
      </c>
      <c r="K28" s="9">
        <v>3</v>
      </c>
      <c r="L28" s="2">
        <v>0</v>
      </c>
      <c r="M28" s="10">
        <f t="shared" si="6"/>
        <v>0</v>
      </c>
      <c r="N28" s="9">
        <v>1</v>
      </c>
      <c r="O28" s="2">
        <v>1</v>
      </c>
      <c r="P28" s="10">
        <f>O28/N28</f>
        <v>1</v>
      </c>
      <c r="Q28" s="9">
        <v>0</v>
      </c>
      <c r="R28" s="2">
        <v>0</v>
      </c>
      <c r="S28" s="10">
        <f t="shared" si="5"/>
        <v>0</v>
      </c>
    </row>
    <row r="29" spans="1:19" x14ac:dyDescent="0.25">
      <c r="A29" s="7" t="s">
        <v>65</v>
      </c>
      <c r="B29" s="9">
        <v>5</v>
      </c>
      <c r="C29" s="9">
        <v>2</v>
      </c>
      <c r="D29" s="10">
        <f t="shared" si="3"/>
        <v>0.4</v>
      </c>
      <c r="E29" s="9">
        <v>1</v>
      </c>
      <c r="F29" s="2">
        <v>0</v>
      </c>
      <c r="G29" s="10">
        <v>0</v>
      </c>
      <c r="H29" s="9">
        <v>0</v>
      </c>
      <c r="I29" s="2">
        <v>0</v>
      </c>
      <c r="J29" s="10">
        <f t="shared" si="4"/>
        <v>0</v>
      </c>
      <c r="K29" s="9">
        <v>2</v>
      </c>
      <c r="L29" s="2">
        <v>2</v>
      </c>
      <c r="M29" s="10">
        <f t="shared" si="6"/>
        <v>1</v>
      </c>
      <c r="N29" s="9">
        <v>2</v>
      </c>
      <c r="O29" s="2">
        <v>0</v>
      </c>
      <c r="P29" s="10">
        <v>0</v>
      </c>
      <c r="Q29" s="9">
        <v>3</v>
      </c>
      <c r="R29" s="2">
        <v>0</v>
      </c>
      <c r="S29" s="10">
        <f t="shared" si="5"/>
        <v>0</v>
      </c>
    </row>
    <row r="30" spans="1:19" x14ac:dyDescent="0.25">
      <c r="A30" s="7" t="s">
        <v>69</v>
      </c>
      <c r="B30" s="9">
        <v>4</v>
      </c>
      <c r="C30" s="9">
        <v>1</v>
      </c>
      <c r="D30" s="10">
        <f t="shared" si="3"/>
        <v>0.25</v>
      </c>
      <c r="E30" s="9">
        <v>0</v>
      </c>
      <c r="F30" s="2">
        <v>0</v>
      </c>
      <c r="G30" s="10">
        <v>0</v>
      </c>
      <c r="H30" s="9">
        <v>1</v>
      </c>
      <c r="I30" s="2">
        <v>1</v>
      </c>
      <c r="J30" s="10">
        <f t="shared" si="4"/>
        <v>1</v>
      </c>
      <c r="K30" s="9">
        <v>1</v>
      </c>
      <c r="L30" s="2">
        <v>0</v>
      </c>
      <c r="M30" s="10">
        <f t="shared" si="6"/>
        <v>0</v>
      </c>
      <c r="N30" s="9">
        <v>2</v>
      </c>
      <c r="O30" s="2">
        <v>0</v>
      </c>
      <c r="P30" s="10">
        <v>0</v>
      </c>
      <c r="Q30" s="9">
        <v>0</v>
      </c>
      <c r="R30" s="2">
        <v>0</v>
      </c>
      <c r="S30" s="10">
        <f t="shared" si="5"/>
        <v>0</v>
      </c>
    </row>
    <row r="31" spans="1:19" x14ac:dyDescent="0.25">
      <c r="A31" s="7" t="s">
        <v>72</v>
      </c>
      <c r="B31" s="9">
        <v>7</v>
      </c>
      <c r="C31" s="9">
        <v>1</v>
      </c>
      <c r="D31" s="10">
        <f t="shared" si="3"/>
        <v>0.14285714285714285</v>
      </c>
      <c r="E31" s="9">
        <v>1</v>
      </c>
      <c r="F31" s="2">
        <v>0</v>
      </c>
      <c r="G31" s="10">
        <v>0</v>
      </c>
      <c r="H31" s="9">
        <v>4</v>
      </c>
      <c r="I31" s="2">
        <v>0</v>
      </c>
      <c r="J31" s="10">
        <f t="shared" si="4"/>
        <v>0</v>
      </c>
      <c r="K31" s="9">
        <v>2</v>
      </c>
      <c r="L31" s="2">
        <v>1</v>
      </c>
      <c r="M31" s="10">
        <f t="shared" si="6"/>
        <v>0.5</v>
      </c>
      <c r="N31" s="9">
        <v>0</v>
      </c>
      <c r="O31" s="2">
        <v>0</v>
      </c>
      <c r="P31" s="10">
        <v>0</v>
      </c>
      <c r="Q31" s="9">
        <v>8</v>
      </c>
      <c r="R31" s="2">
        <v>1</v>
      </c>
      <c r="S31" s="10">
        <f t="shared" si="5"/>
        <v>0.125</v>
      </c>
    </row>
    <row r="32" spans="1:19" x14ac:dyDescent="0.25">
      <c r="A32" s="7" t="s">
        <v>77</v>
      </c>
      <c r="B32" s="9">
        <v>11</v>
      </c>
      <c r="C32" s="9">
        <v>1</v>
      </c>
      <c r="D32" s="10">
        <f t="shared" si="3"/>
        <v>9.0909090909090912E-2</v>
      </c>
      <c r="E32" s="9">
        <v>3</v>
      </c>
      <c r="F32" s="2">
        <v>0</v>
      </c>
      <c r="G32" s="10">
        <v>0</v>
      </c>
      <c r="H32" s="9">
        <v>1</v>
      </c>
      <c r="I32" s="2">
        <v>0</v>
      </c>
      <c r="J32" s="10">
        <f t="shared" si="4"/>
        <v>0</v>
      </c>
      <c r="K32" s="9">
        <v>6</v>
      </c>
      <c r="L32" s="2">
        <v>1</v>
      </c>
      <c r="M32" s="10">
        <f t="shared" si="6"/>
        <v>0.16666666666666666</v>
      </c>
      <c r="N32" s="9">
        <v>1</v>
      </c>
      <c r="O32" s="2">
        <v>0</v>
      </c>
      <c r="P32" s="10">
        <v>0</v>
      </c>
      <c r="Q32" s="9">
        <v>10</v>
      </c>
      <c r="R32" s="2">
        <v>0</v>
      </c>
      <c r="S32" s="10">
        <f t="shared" si="5"/>
        <v>0</v>
      </c>
    </row>
    <row r="33" spans="1:19" x14ac:dyDescent="0.25">
      <c r="A33" s="7" t="s">
        <v>78</v>
      </c>
      <c r="B33" s="9">
        <v>10</v>
      </c>
      <c r="C33" s="9">
        <v>4</v>
      </c>
      <c r="D33" s="10">
        <f t="shared" si="3"/>
        <v>0.4</v>
      </c>
      <c r="E33" s="9">
        <v>2</v>
      </c>
      <c r="F33" s="2">
        <v>0</v>
      </c>
      <c r="G33" s="10">
        <v>0</v>
      </c>
      <c r="H33" s="9">
        <v>2</v>
      </c>
      <c r="I33" s="2">
        <v>1</v>
      </c>
      <c r="J33" s="10">
        <f t="shared" si="4"/>
        <v>0.5</v>
      </c>
      <c r="K33" s="9">
        <v>5</v>
      </c>
      <c r="L33" s="2">
        <v>3</v>
      </c>
      <c r="M33" s="10">
        <f t="shared" si="6"/>
        <v>0.6</v>
      </c>
      <c r="N33" s="9">
        <v>1</v>
      </c>
      <c r="O33" s="2">
        <v>0</v>
      </c>
      <c r="P33" s="10">
        <v>0</v>
      </c>
      <c r="Q33" s="9">
        <v>6</v>
      </c>
      <c r="R33" s="2">
        <v>0</v>
      </c>
      <c r="S33" s="10">
        <f t="shared" si="5"/>
        <v>0</v>
      </c>
    </row>
    <row r="34" spans="1:19" x14ac:dyDescent="0.25">
      <c r="A34" s="7" t="s">
        <v>81</v>
      </c>
      <c r="B34" s="9">
        <v>8</v>
      </c>
      <c r="C34" s="9">
        <v>1</v>
      </c>
      <c r="D34" s="10">
        <f t="shared" si="3"/>
        <v>0.125</v>
      </c>
      <c r="E34" s="9">
        <v>1</v>
      </c>
      <c r="F34" s="2">
        <v>0</v>
      </c>
      <c r="G34" s="10">
        <v>0</v>
      </c>
      <c r="H34" s="9">
        <v>1</v>
      </c>
      <c r="I34" s="2">
        <v>0</v>
      </c>
      <c r="J34" s="10">
        <f t="shared" si="4"/>
        <v>0</v>
      </c>
      <c r="K34" s="9">
        <v>5</v>
      </c>
      <c r="L34" s="2">
        <v>1</v>
      </c>
      <c r="M34" s="10">
        <f t="shared" si="6"/>
        <v>0.2</v>
      </c>
      <c r="N34" s="9">
        <v>1</v>
      </c>
      <c r="O34" s="2">
        <v>0</v>
      </c>
      <c r="P34" s="10">
        <v>0</v>
      </c>
      <c r="Q34" s="9">
        <v>8</v>
      </c>
      <c r="R34" s="2">
        <v>0</v>
      </c>
      <c r="S34" s="10">
        <f t="shared" si="5"/>
        <v>0</v>
      </c>
    </row>
    <row r="35" spans="1:19" x14ac:dyDescent="0.25">
      <c r="A35" s="7" t="s">
        <v>85</v>
      </c>
      <c r="B35" s="9">
        <v>15</v>
      </c>
      <c r="C35" s="9">
        <v>1</v>
      </c>
      <c r="D35" s="10">
        <f t="shared" si="3"/>
        <v>6.6666666666666666E-2</v>
      </c>
      <c r="E35" s="9">
        <v>1</v>
      </c>
      <c r="F35" s="2">
        <v>0</v>
      </c>
      <c r="G35" s="10">
        <v>0</v>
      </c>
      <c r="H35" s="9">
        <v>11</v>
      </c>
      <c r="I35" s="2">
        <v>0</v>
      </c>
      <c r="J35" s="10">
        <f t="shared" si="4"/>
        <v>0</v>
      </c>
      <c r="K35" s="9">
        <v>3</v>
      </c>
      <c r="L35" s="2">
        <v>1</v>
      </c>
      <c r="M35" s="10">
        <f t="shared" si="6"/>
        <v>0.33333333333333331</v>
      </c>
      <c r="N35" s="9">
        <v>0</v>
      </c>
      <c r="O35" s="2">
        <v>0</v>
      </c>
      <c r="P35" s="10">
        <v>0</v>
      </c>
      <c r="Q35" s="9">
        <v>1</v>
      </c>
      <c r="R35" s="2">
        <v>0</v>
      </c>
      <c r="S35" s="10">
        <f t="shared" si="5"/>
        <v>0</v>
      </c>
    </row>
    <row r="36" spans="1:19" x14ac:dyDescent="0.25">
      <c r="A36" s="7" t="s">
        <v>87</v>
      </c>
      <c r="B36" s="9">
        <v>8</v>
      </c>
      <c r="C36" s="9">
        <v>2</v>
      </c>
      <c r="D36" s="10">
        <f t="shared" si="3"/>
        <v>0.25</v>
      </c>
      <c r="E36" s="9">
        <v>2</v>
      </c>
      <c r="F36" s="2">
        <v>0</v>
      </c>
      <c r="G36" s="10">
        <v>0</v>
      </c>
      <c r="H36" s="9">
        <v>1</v>
      </c>
      <c r="I36" s="2">
        <v>1</v>
      </c>
      <c r="J36" s="10">
        <f t="shared" si="4"/>
        <v>1</v>
      </c>
      <c r="K36" s="9">
        <v>5</v>
      </c>
      <c r="L36" s="2">
        <v>1</v>
      </c>
      <c r="M36" s="10">
        <f t="shared" si="6"/>
        <v>0.2</v>
      </c>
      <c r="N36" s="9">
        <v>0</v>
      </c>
      <c r="O36" s="2">
        <v>0</v>
      </c>
      <c r="P36" s="10">
        <v>0</v>
      </c>
      <c r="Q36" s="9">
        <v>4</v>
      </c>
      <c r="R36" s="2">
        <v>1</v>
      </c>
      <c r="S36" s="10">
        <f t="shared" si="5"/>
        <v>0.25</v>
      </c>
    </row>
    <row r="37" spans="1:19" x14ac:dyDescent="0.25">
      <c r="A37" s="7" t="s">
        <v>91</v>
      </c>
      <c r="B37" s="9">
        <v>7</v>
      </c>
      <c r="C37" s="9">
        <v>2</v>
      </c>
      <c r="D37" s="10">
        <f t="shared" si="3"/>
        <v>0.2857142857142857</v>
      </c>
      <c r="E37" s="9">
        <v>1</v>
      </c>
      <c r="F37" s="2">
        <v>1</v>
      </c>
      <c r="G37" s="10">
        <f>F37/E37</f>
        <v>1</v>
      </c>
      <c r="H37" s="9">
        <v>3</v>
      </c>
      <c r="I37" s="2">
        <v>1</v>
      </c>
      <c r="J37" s="10">
        <f t="shared" si="4"/>
        <v>0.33333333333333331</v>
      </c>
      <c r="K37" s="9">
        <v>3</v>
      </c>
      <c r="L37" s="2">
        <v>0</v>
      </c>
      <c r="M37" s="10">
        <f t="shared" si="6"/>
        <v>0</v>
      </c>
      <c r="N37" s="9">
        <v>0</v>
      </c>
      <c r="O37" s="2">
        <v>0</v>
      </c>
      <c r="P37" s="10">
        <v>0</v>
      </c>
      <c r="Q37" s="9">
        <v>4</v>
      </c>
      <c r="R37" s="2">
        <v>1</v>
      </c>
      <c r="S37" s="10">
        <f t="shared" si="5"/>
        <v>0.25</v>
      </c>
    </row>
    <row r="38" spans="1:19" x14ac:dyDescent="0.25">
      <c r="A38" s="7" t="s">
        <v>92</v>
      </c>
      <c r="B38" s="9">
        <v>9</v>
      </c>
      <c r="C38" s="9">
        <v>1</v>
      </c>
      <c r="D38" s="10">
        <f t="shared" si="3"/>
        <v>0.1111111111111111</v>
      </c>
      <c r="E38" s="9">
        <v>3</v>
      </c>
      <c r="F38" s="2">
        <v>0</v>
      </c>
      <c r="G38" s="10">
        <v>0</v>
      </c>
      <c r="H38" s="9">
        <v>1</v>
      </c>
      <c r="I38" s="2">
        <v>0</v>
      </c>
      <c r="J38" s="10">
        <f t="shared" si="4"/>
        <v>0</v>
      </c>
      <c r="K38" s="9">
        <v>2</v>
      </c>
      <c r="L38" s="2">
        <v>1</v>
      </c>
      <c r="M38" s="10">
        <f t="shared" si="6"/>
        <v>0.5</v>
      </c>
      <c r="N38" s="9">
        <v>3</v>
      </c>
      <c r="O38" s="2">
        <v>0</v>
      </c>
      <c r="P38" s="10">
        <f t="shared" si="7"/>
        <v>0</v>
      </c>
      <c r="Q38" s="9">
        <v>9</v>
      </c>
      <c r="R38" s="2">
        <v>1</v>
      </c>
      <c r="S38" s="10">
        <f t="shared" si="5"/>
        <v>0.1111111111111111</v>
      </c>
    </row>
    <row r="39" spans="1:19" x14ac:dyDescent="0.25">
      <c r="A39" s="7" t="s">
        <v>93</v>
      </c>
      <c r="B39" s="9">
        <v>6</v>
      </c>
      <c r="C39" s="9">
        <v>0</v>
      </c>
      <c r="D39" s="10">
        <f t="shared" si="3"/>
        <v>0</v>
      </c>
      <c r="E39" s="9">
        <v>3</v>
      </c>
      <c r="F39" s="2">
        <v>0</v>
      </c>
      <c r="G39" s="10">
        <v>0</v>
      </c>
      <c r="H39" s="9">
        <v>1</v>
      </c>
      <c r="I39" s="2">
        <v>0</v>
      </c>
      <c r="J39" s="10">
        <f t="shared" si="4"/>
        <v>0</v>
      </c>
      <c r="K39" s="9">
        <v>2</v>
      </c>
      <c r="L39" s="2">
        <v>0</v>
      </c>
      <c r="M39" s="10">
        <f t="shared" si="6"/>
        <v>0</v>
      </c>
      <c r="N39" s="9">
        <v>0</v>
      </c>
      <c r="O39" s="2">
        <v>0</v>
      </c>
      <c r="P39" s="10">
        <v>0</v>
      </c>
      <c r="Q39" s="9">
        <v>0</v>
      </c>
      <c r="R39" s="2">
        <v>0</v>
      </c>
      <c r="S39" s="10">
        <f t="shared" si="5"/>
        <v>0</v>
      </c>
    </row>
    <row r="40" spans="1:19" x14ac:dyDescent="0.25">
      <c r="A40" s="7" t="s">
        <v>99</v>
      </c>
      <c r="B40" s="9">
        <v>8</v>
      </c>
      <c r="C40" s="9">
        <v>2</v>
      </c>
      <c r="D40" s="10">
        <f t="shared" si="3"/>
        <v>0.25</v>
      </c>
      <c r="E40" s="9">
        <v>1</v>
      </c>
      <c r="F40" s="2">
        <v>0</v>
      </c>
      <c r="G40" s="10">
        <v>0</v>
      </c>
      <c r="H40" s="9">
        <v>5</v>
      </c>
      <c r="I40" s="2">
        <v>1</v>
      </c>
      <c r="J40" s="10">
        <f t="shared" si="4"/>
        <v>0.2</v>
      </c>
      <c r="K40" s="9">
        <v>2</v>
      </c>
      <c r="L40" s="2">
        <v>1</v>
      </c>
      <c r="M40" s="10">
        <f t="shared" si="6"/>
        <v>0.5</v>
      </c>
      <c r="N40" s="9">
        <v>0</v>
      </c>
      <c r="O40" s="2">
        <v>0</v>
      </c>
      <c r="P40" s="10">
        <v>0</v>
      </c>
      <c r="Q40" s="9">
        <v>0</v>
      </c>
      <c r="R40" s="2">
        <v>0</v>
      </c>
      <c r="S40" s="10">
        <f t="shared" si="5"/>
        <v>0</v>
      </c>
    </row>
    <row r="41" spans="1:19" x14ac:dyDescent="0.25">
      <c r="A41" s="7" t="s">
        <v>101</v>
      </c>
      <c r="B41" s="9">
        <v>8</v>
      </c>
      <c r="C41" s="9">
        <v>0</v>
      </c>
      <c r="D41" s="10">
        <f t="shared" si="3"/>
        <v>0</v>
      </c>
      <c r="E41" s="9">
        <v>0</v>
      </c>
      <c r="F41" s="2">
        <v>0</v>
      </c>
      <c r="G41" s="10">
        <v>0</v>
      </c>
      <c r="H41" s="9">
        <v>6</v>
      </c>
      <c r="I41" s="2">
        <v>0</v>
      </c>
      <c r="J41" s="10">
        <f t="shared" si="4"/>
        <v>0</v>
      </c>
      <c r="K41" s="9">
        <v>2</v>
      </c>
      <c r="L41" s="2">
        <v>0</v>
      </c>
      <c r="M41" s="10">
        <f t="shared" si="6"/>
        <v>0</v>
      </c>
      <c r="N41" s="9">
        <v>0</v>
      </c>
      <c r="O41" s="2">
        <v>0</v>
      </c>
      <c r="P41" s="10">
        <v>0</v>
      </c>
      <c r="Q41" s="9">
        <v>0</v>
      </c>
      <c r="R41" s="2">
        <v>0</v>
      </c>
      <c r="S41" s="10">
        <f t="shared" si="5"/>
        <v>0</v>
      </c>
    </row>
    <row r="42" spans="1:19" x14ac:dyDescent="0.25">
      <c r="A42" s="7" t="s">
        <v>102</v>
      </c>
      <c r="B42" s="9">
        <v>7</v>
      </c>
      <c r="C42" s="9">
        <v>1</v>
      </c>
      <c r="D42" s="10">
        <f t="shared" si="3"/>
        <v>0.14285714285714285</v>
      </c>
      <c r="E42" s="9">
        <v>1</v>
      </c>
      <c r="F42" s="2">
        <v>0</v>
      </c>
      <c r="G42" s="10">
        <v>0</v>
      </c>
      <c r="H42" s="9">
        <v>3</v>
      </c>
      <c r="I42" s="2">
        <v>1</v>
      </c>
      <c r="J42" s="10">
        <f t="shared" si="4"/>
        <v>0.33333333333333331</v>
      </c>
      <c r="K42" s="9">
        <v>2</v>
      </c>
      <c r="L42" s="2">
        <v>0</v>
      </c>
      <c r="M42" s="10">
        <f t="shared" si="6"/>
        <v>0</v>
      </c>
      <c r="N42" s="9">
        <v>1</v>
      </c>
      <c r="O42" s="2">
        <v>0</v>
      </c>
      <c r="P42" s="10">
        <f t="shared" si="7"/>
        <v>0</v>
      </c>
      <c r="Q42" s="9">
        <v>0</v>
      </c>
      <c r="R42" s="2">
        <v>0</v>
      </c>
      <c r="S42" s="10">
        <f t="shared" si="5"/>
        <v>0</v>
      </c>
    </row>
    <row r="43" spans="1:19" x14ac:dyDescent="0.25">
      <c r="A43" s="7" t="s">
        <v>103</v>
      </c>
      <c r="B43" s="9">
        <v>7</v>
      </c>
      <c r="C43" s="9">
        <v>2</v>
      </c>
      <c r="D43" s="10">
        <f t="shared" si="3"/>
        <v>0.2857142857142857</v>
      </c>
      <c r="E43" s="9">
        <v>0</v>
      </c>
      <c r="F43" s="2">
        <v>0</v>
      </c>
      <c r="G43" s="10">
        <v>0</v>
      </c>
      <c r="H43" s="9">
        <v>1</v>
      </c>
      <c r="I43" s="2">
        <v>0</v>
      </c>
      <c r="J43" s="10">
        <f t="shared" si="4"/>
        <v>0</v>
      </c>
      <c r="K43" s="9">
        <v>4</v>
      </c>
      <c r="L43" s="2">
        <v>2</v>
      </c>
      <c r="M43" s="10">
        <f t="shared" si="6"/>
        <v>0.5</v>
      </c>
      <c r="N43" s="9">
        <v>2</v>
      </c>
      <c r="O43" s="2">
        <v>0</v>
      </c>
      <c r="P43" s="10">
        <f t="shared" si="7"/>
        <v>0</v>
      </c>
      <c r="Q43" s="9">
        <v>7</v>
      </c>
      <c r="R43" s="2">
        <v>0</v>
      </c>
      <c r="S43" s="10">
        <f t="shared" si="5"/>
        <v>0</v>
      </c>
    </row>
    <row r="44" spans="1:19" x14ac:dyDescent="0.25">
      <c r="A44" s="7" t="s">
        <v>105</v>
      </c>
      <c r="B44" s="9">
        <v>7</v>
      </c>
      <c r="C44" s="9">
        <v>1</v>
      </c>
      <c r="D44" s="10">
        <f t="shared" si="3"/>
        <v>0.14285714285714285</v>
      </c>
      <c r="E44" s="9">
        <v>3</v>
      </c>
      <c r="F44" s="2">
        <v>1</v>
      </c>
      <c r="G44" s="10">
        <f>F44/E44</f>
        <v>0.33333333333333331</v>
      </c>
      <c r="H44" s="9">
        <v>1</v>
      </c>
      <c r="I44" s="2">
        <v>0</v>
      </c>
      <c r="J44" s="10">
        <f t="shared" si="4"/>
        <v>0</v>
      </c>
      <c r="K44" s="9">
        <v>3</v>
      </c>
      <c r="L44" s="2">
        <v>0</v>
      </c>
      <c r="M44" s="10">
        <f t="shared" si="6"/>
        <v>0</v>
      </c>
      <c r="N44" s="9">
        <v>0</v>
      </c>
      <c r="O44" s="2">
        <v>0</v>
      </c>
      <c r="P44" s="10">
        <v>0</v>
      </c>
      <c r="Q44" s="9">
        <v>7</v>
      </c>
      <c r="R44" s="2">
        <v>0</v>
      </c>
      <c r="S44" s="10">
        <f t="shared" si="5"/>
        <v>0</v>
      </c>
    </row>
    <row r="45" spans="1:19" x14ac:dyDescent="0.25">
      <c r="A45" s="7" t="s">
        <v>108</v>
      </c>
      <c r="B45" s="9">
        <v>7</v>
      </c>
      <c r="C45" s="9">
        <v>3</v>
      </c>
      <c r="D45" s="10">
        <f t="shared" si="3"/>
        <v>0.42857142857142855</v>
      </c>
      <c r="E45" s="9">
        <v>2</v>
      </c>
      <c r="F45" s="2">
        <v>1</v>
      </c>
      <c r="G45" s="10">
        <f>F45/E45</f>
        <v>0.5</v>
      </c>
      <c r="H45" s="9">
        <v>1</v>
      </c>
      <c r="I45" s="2">
        <v>1</v>
      </c>
      <c r="J45" s="10">
        <f t="shared" si="4"/>
        <v>1</v>
      </c>
      <c r="K45" s="9">
        <v>2</v>
      </c>
      <c r="L45" s="2">
        <v>0</v>
      </c>
      <c r="M45" s="10">
        <f t="shared" si="6"/>
        <v>0</v>
      </c>
      <c r="N45" s="9">
        <v>2</v>
      </c>
      <c r="O45" s="2">
        <v>1</v>
      </c>
      <c r="P45" s="10">
        <f t="shared" si="7"/>
        <v>0.5</v>
      </c>
      <c r="Q45" s="9">
        <v>0</v>
      </c>
      <c r="R45" s="2">
        <v>0</v>
      </c>
      <c r="S45" s="10">
        <f t="shared" si="5"/>
        <v>0</v>
      </c>
    </row>
    <row r="46" spans="1:19" x14ac:dyDescent="0.25">
      <c r="A46" s="7" t="s">
        <v>109</v>
      </c>
      <c r="B46" s="9">
        <v>5</v>
      </c>
      <c r="C46" s="9">
        <v>0</v>
      </c>
      <c r="D46" s="10">
        <f t="shared" si="3"/>
        <v>0</v>
      </c>
      <c r="E46" s="9">
        <v>1</v>
      </c>
      <c r="F46" s="2">
        <v>0</v>
      </c>
      <c r="G46" s="10">
        <v>0</v>
      </c>
      <c r="H46" s="9">
        <v>2</v>
      </c>
      <c r="I46" s="2">
        <v>0</v>
      </c>
      <c r="J46" s="10">
        <f t="shared" si="4"/>
        <v>0</v>
      </c>
      <c r="K46" s="9">
        <v>2</v>
      </c>
      <c r="L46" s="2">
        <v>0</v>
      </c>
      <c r="M46" s="10">
        <f t="shared" si="6"/>
        <v>0</v>
      </c>
      <c r="N46" s="9">
        <v>0</v>
      </c>
      <c r="O46" s="2">
        <v>0</v>
      </c>
      <c r="P46" s="10">
        <v>0</v>
      </c>
      <c r="Q46" s="9">
        <v>0</v>
      </c>
      <c r="R46" s="2">
        <v>0</v>
      </c>
      <c r="S46" s="10">
        <f t="shared" si="5"/>
        <v>0</v>
      </c>
    </row>
    <row r="47" spans="1:19" x14ac:dyDescent="0.25">
      <c r="A47" s="7" t="s">
        <v>110</v>
      </c>
      <c r="B47" s="9">
        <v>7</v>
      </c>
      <c r="C47" s="9">
        <v>1</v>
      </c>
      <c r="D47" s="10">
        <f t="shared" si="3"/>
        <v>0.14285714285714285</v>
      </c>
      <c r="E47" s="9">
        <v>3</v>
      </c>
      <c r="F47" s="2">
        <v>0</v>
      </c>
      <c r="G47" s="10">
        <v>0</v>
      </c>
      <c r="H47" s="9">
        <v>1</v>
      </c>
      <c r="I47" s="2">
        <v>0</v>
      </c>
      <c r="J47" s="10">
        <f t="shared" si="4"/>
        <v>0</v>
      </c>
      <c r="K47" s="9">
        <v>3</v>
      </c>
      <c r="L47" s="2">
        <v>1</v>
      </c>
      <c r="M47" s="10">
        <f t="shared" si="6"/>
        <v>0.33333333333333331</v>
      </c>
      <c r="N47" s="9">
        <v>0</v>
      </c>
      <c r="O47" s="2">
        <v>0</v>
      </c>
      <c r="P47" s="10">
        <v>0</v>
      </c>
      <c r="Q47" s="9">
        <v>0</v>
      </c>
      <c r="R47" s="2">
        <v>0</v>
      </c>
      <c r="S47" s="10">
        <f t="shared" si="5"/>
        <v>0</v>
      </c>
    </row>
    <row r="48" spans="1:19" x14ac:dyDescent="0.25">
      <c r="A48" s="7" t="s">
        <v>111</v>
      </c>
      <c r="B48" s="9">
        <v>10</v>
      </c>
      <c r="C48" s="9">
        <v>3</v>
      </c>
      <c r="D48" s="10">
        <f t="shared" si="3"/>
        <v>0.3</v>
      </c>
      <c r="E48" s="9">
        <v>1</v>
      </c>
      <c r="F48" s="2">
        <v>0</v>
      </c>
      <c r="G48" s="10">
        <f>F48/E48</f>
        <v>0</v>
      </c>
      <c r="H48" s="9">
        <v>4</v>
      </c>
      <c r="I48" s="2">
        <v>1</v>
      </c>
      <c r="J48" s="10">
        <f t="shared" si="4"/>
        <v>0.25</v>
      </c>
      <c r="K48" s="9">
        <v>4</v>
      </c>
      <c r="L48" s="2">
        <v>2</v>
      </c>
      <c r="M48" s="10">
        <f t="shared" si="6"/>
        <v>0.5</v>
      </c>
      <c r="N48" s="9">
        <v>1</v>
      </c>
      <c r="O48" s="2">
        <v>0</v>
      </c>
      <c r="P48" s="10">
        <v>0</v>
      </c>
      <c r="Q48" s="9">
        <v>10</v>
      </c>
      <c r="R48" s="2">
        <v>0</v>
      </c>
      <c r="S48" s="10">
        <f t="shared" si="5"/>
        <v>0</v>
      </c>
    </row>
    <row r="49" spans="1:19" x14ac:dyDescent="0.25">
      <c r="A49" s="7" t="s">
        <v>112</v>
      </c>
      <c r="B49" s="9">
        <v>7</v>
      </c>
      <c r="C49" s="9">
        <v>2</v>
      </c>
      <c r="D49" s="10">
        <f t="shared" si="3"/>
        <v>0.2857142857142857</v>
      </c>
      <c r="E49" s="9">
        <v>2</v>
      </c>
      <c r="F49" s="2">
        <v>1</v>
      </c>
      <c r="G49" s="10">
        <f>F49/E49</f>
        <v>0.5</v>
      </c>
      <c r="H49" s="9">
        <v>1</v>
      </c>
      <c r="I49" s="2">
        <v>0</v>
      </c>
      <c r="J49" s="10">
        <f t="shared" si="4"/>
        <v>0</v>
      </c>
      <c r="K49" s="9">
        <v>4</v>
      </c>
      <c r="L49" s="2">
        <v>1</v>
      </c>
      <c r="M49" s="10">
        <f t="shared" si="6"/>
        <v>0.25</v>
      </c>
      <c r="N49" s="9">
        <v>0</v>
      </c>
      <c r="O49" s="2">
        <v>0</v>
      </c>
      <c r="P49" s="10">
        <v>0</v>
      </c>
      <c r="Q49" s="9">
        <v>6</v>
      </c>
      <c r="R49" s="2">
        <v>2</v>
      </c>
      <c r="S49" s="10">
        <f t="shared" si="5"/>
        <v>0.33333333333333331</v>
      </c>
    </row>
    <row r="50" spans="1:19" x14ac:dyDescent="0.25">
      <c r="A50" s="7" t="s">
        <v>114</v>
      </c>
      <c r="B50" s="9">
        <v>4</v>
      </c>
      <c r="C50" s="9">
        <v>0</v>
      </c>
      <c r="D50" s="10">
        <f t="shared" si="3"/>
        <v>0</v>
      </c>
      <c r="E50" s="9">
        <v>0</v>
      </c>
      <c r="F50" s="2">
        <v>0</v>
      </c>
      <c r="G50" s="10">
        <v>0</v>
      </c>
      <c r="H50" s="9">
        <v>0</v>
      </c>
      <c r="I50" s="2">
        <v>0</v>
      </c>
      <c r="J50" s="10">
        <f t="shared" si="4"/>
        <v>0</v>
      </c>
      <c r="K50" s="9">
        <v>4</v>
      </c>
      <c r="L50" s="2">
        <v>0</v>
      </c>
      <c r="M50" s="10">
        <f t="shared" si="6"/>
        <v>0</v>
      </c>
      <c r="N50" s="9">
        <v>0</v>
      </c>
      <c r="O50" s="2">
        <v>0</v>
      </c>
      <c r="P50" s="10">
        <v>0</v>
      </c>
      <c r="Q50" s="9">
        <v>3</v>
      </c>
      <c r="R50" s="2">
        <v>0</v>
      </c>
      <c r="S50" s="10">
        <f t="shared" si="5"/>
        <v>0</v>
      </c>
    </row>
    <row r="51" spans="1:19" x14ac:dyDescent="0.25">
      <c r="A51" s="7" t="s">
        <v>115</v>
      </c>
      <c r="B51" s="9">
        <v>10</v>
      </c>
      <c r="C51" s="9">
        <v>2</v>
      </c>
      <c r="D51" s="10">
        <f t="shared" si="3"/>
        <v>0.2</v>
      </c>
      <c r="E51" s="9">
        <v>2</v>
      </c>
      <c r="F51" s="2">
        <v>0</v>
      </c>
      <c r="G51" s="10">
        <v>0</v>
      </c>
      <c r="H51" s="9">
        <v>2</v>
      </c>
      <c r="I51" s="2">
        <v>1</v>
      </c>
      <c r="J51" s="10">
        <f t="shared" si="4"/>
        <v>0.5</v>
      </c>
      <c r="K51" s="9">
        <v>5</v>
      </c>
      <c r="L51" s="2">
        <v>1</v>
      </c>
      <c r="M51" s="10">
        <f t="shared" si="6"/>
        <v>0.2</v>
      </c>
      <c r="N51" s="9">
        <v>1</v>
      </c>
      <c r="O51" s="2">
        <v>0</v>
      </c>
      <c r="P51" s="10">
        <f t="shared" si="7"/>
        <v>0</v>
      </c>
      <c r="Q51" s="9">
        <v>6</v>
      </c>
      <c r="R51" s="2">
        <v>2</v>
      </c>
      <c r="S51" s="10">
        <f t="shared" si="5"/>
        <v>0.33333333333333331</v>
      </c>
    </row>
    <row r="52" spans="1:19" x14ac:dyDescent="0.25">
      <c r="A52" s="7" t="s">
        <v>116</v>
      </c>
      <c r="B52" s="9">
        <v>7</v>
      </c>
      <c r="C52" s="9">
        <v>1</v>
      </c>
      <c r="D52" s="10">
        <f t="shared" si="3"/>
        <v>0.14285714285714285</v>
      </c>
      <c r="E52" s="9">
        <v>1</v>
      </c>
      <c r="F52" s="2">
        <v>0</v>
      </c>
      <c r="G52" s="10">
        <v>0</v>
      </c>
      <c r="H52" s="9">
        <v>2</v>
      </c>
      <c r="I52" s="2">
        <v>0</v>
      </c>
      <c r="J52" s="10">
        <f t="shared" si="4"/>
        <v>0</v>
      </c>
      <c r="K52" s="9">
        <v>3</v>
      </c>
      <c r="L52" s="2">
        <v>1</v>
      </c>
      <c r="M52" s="10">
        <f t="shared" si="6"/>
        <v>0.33333333333333331</v>
      </c>
      <c r="N52" s="9">
        <v>1</v>
      </c>
      <c r="O52" s="2">
        <v>0</v>
      </c>
      <c r="P52" s="10">
        <v>0</v>
      </c>
      <c r="Q52" s="9">
        <v>3</v>
      </c>
      <c r="R52" s="2">
        <v>1</v>
      </c>
      <c r="S52" s="10">
        <f t="shared" si="5"/>
        <v>0.33333333333333331</v>
      </c>
    </row>
    <row r="53" spans="1:19" x14ac:dyDescent="0.25">
      <c r="A53" s="7" t="s">
        <v>120</v>
      </c>
      <c r="B53" s="9">
        <v>4</v>
      </c>
      <c r="C53" s="9">
        <v>1</v>
      </c>
      <c r="D53" s="10">
        <f t="shared" si="3"/>
        <v>0.25</v>
      </c>
      <c r="E53" s="9">
        <v>1</v>
      </c>
      <c r="F53" s="2">
        <v>0</v>
      </c>
      <c r="G53" s="10">
        <v>0</v>
      </c>
      <c r="H53" s="9">
        <v>1</v>
      </c>
      <c r="I53" s="2">
        <v>0</v>
      </c>
      <c r="J53" s="10">
        <f t="shared" si="4"/>
        <v>0</v>
      </c>
      <c r="K53" s="9">
        <v>2</v>
      </c>
      <c r="L53" s="2">
        <v>1</v>
      </c>
      <c r="M53" s="10">
        <f t="shared" si="6"/>
        <v>0.5</v>
      </c>
      <c r="N53" s="9">
        <v>0</v>
      </c>
      <c r="O53" s="2">
        <v>0</v>
      </c>
      <c r="P53" s="10">
        <v>0</v>
      </c>
      <c r="Q53" s="9">
        <v>8</v>
      </c>
      <c r="R53" s="2">
        <v>2</v>
      </c>
      <c r="S53" s="10">
        <f t="shared" si="5"/>
        <v>0.25</v>
      </c>
    </row>
    <row r="54" spans="1:19" x14ac:dyDescent="0.25">
      <c r="A54" s="7" t="s">
        <v>123</v>
      </c>
      <c r="B54" s="9">
        <v>14</v>
      </c>
      <c r="C54" s="9">
        <v>2</v>
      </c>
      <c r="D54" s="10">
        <f t="shared" si="3"/>
        <v>0.14285714285714285</v>
      </c>
      <c r="E54" s="9">
        <v>4</v>
      </c>
      <c r="F54" s="2">
        <v>0</v>
      </c>
      <c r="G54" s="10">
        <v>0</v>
      </c>
      <c r="H54" s="9">
        <v>3</v>
      </c>
      <c r="I54" s="2">
        <v>0</v>
      </c>
      <c r="J54" s="10">
        <f t="shared" si="4"/>
        <v>0</v>
      </c>
      <c r="K54" s="9">
        <v>5</v>
      </c>
      <c r="L54" s="2">
        <v>2</v>
      </c>
      <c r="M54" s="10">
        <f t="shared" si="6"/>
        <v>0.4</v>
      </c>
      <c r="N54" s="9">
        <v>2</v>
      </c>
      <c r="O54" s="2">
        <v>0</v>
      </c>
      <c r="P54" s="10">
        <f t="shared" si="7"/>
        <v>0</v>
      </c>
      <c r="Q54" s="9">
        <v>1</v>
      </c>
      <c r="R54" s="2">
        <v>0</v>
      </c>
      <c r="S54" s="10">
        <f t="shared" si="5"/>
        <v>0</v>
      </c>
    </row>
    <row r="55" spans="1:19" x14ac:dyDescent="0.25">
      <c r="A55" s="7" t="s">
        <v>124</v>
      </c>
      <c r="B55" s="9">
        <v>9</v>
      </c>
      <c r="C55" s="9">
        <v>3</v>
      </c>
      <c r="D55" s="10">
        <f t="shared" si="3"/>
        <v>0.33333333333333331</v>
      </c>
      <c r="E55" s="9">
        <v>2</v>
      </c>
      <c r="F55" s="2">
        <v>0</v>
      </c>
      <c r="G55" s="10">
        <v>0</v>
      </c>
      <c r="H55" s="9">
        <v>3</v>
      </c>
      <c r="I55" s="2">
        <v>1</v>
      </c>
      <c r="J55" s="10">
        <f t="shared" si="4"/>
        <v>0.33333333333333331</v>
      </c>
      <c r="K55" s="9">
        <v>3</v>
      </c>
      <c r="L55" s="2">
        <v>1</v>
      </c>
      <c r="M55" s="10">
        <f t="shared" si="6"/>
        <v>0.33333333333333331</v>
      </c>
      <c r="N55" s="9">
        <v>1</v>
      </c>
      <c r="O55" s="2">
        <v>1</v>
      </c>
      <c r="P55" s="10">
        <f t="shared" si="7"/>
        <v>1</v>
      </c>
      <c r="Q55" s="9">
        <v>1</v>
      </c>
      <c r="R55" s="2">
        <v>0</v>
      </c>
      <c r="S55" s="10">
        <f t="shared" si="5"/>
        <v>0</v>
      </c>
    </row>
    <row r="56" spans="1:19" x14ac:dyDescent="0.25">
      <c r="A56" s="7" t="s">
        <v>127</v>
      </c>
      <c r="B56" s="9">
        <v>6</v>
      </c>
      <c r="C56" s="9">
        <v>2</v>
      </c>
      <c r="D56" s="10">
        <f t="shared" si="3"/>
        <v>0.33333333333333331</v>
      </c>
      <c r="E56" s="9">
        <v>1</v>
      </c>
      <c r="F56" s="2">
        <v>0</v>
      </c>
      <c r="G56" s="10">
        <v>0</v>
      </c>
      <c r="H56" s="9">
        <v>2</v>
      </c>
      <c r="I56" s="2">
        <v>1</v>
      </c>
      <c r="J56" s="10">
        <f t="shared" si="4"/>
        <v>0.5</v>
      </c>
      <c r="K56" s="9">
        <v>2</v>
      </c>
      <c r="L56" s="2">
        <v>1</v>
      </c>
      <c r="M56" s="10">
        <f t="shared" si="6"/>
        <v>0.5</v>
      </c>
      <c r="N56" s="9">
        <v>1</v>
      </c>
      <c r="O56" s="2">
        <v>0</v>
      </c>
      <c r="P56" s="10">
        <f t="shared" si="7"/>
        <v>0</v>
      </c>
      <c r="Q56" s="9">
        <v>0</v>
      </c>
      <c r="R56" s="2">
        <v>0</v>
      </c>
      <c r="S56" s="10">
        <f t="shared" si="5"/>
        <v>0</v>
      </c>
    </row>
    <row r="57" spans="1:19" x14ac:dyDescent="0.25">
      <c r="A57" s="7" t="s">
        <v>128</v>
      </c>
      <c r="B57" s="9">
        <v>5</v>
      </c>
      <c r="C57" s="9">
        <v>1</v>
      </c>
      <c r="D57" s="10">
        <f t="shared" si="3"/>
        <v>0.2</v>
      </c>
      <c r="E57" s="9">
        <v>1</v>
      </c>
      <c r="F57" s="2">
        <v>0</v>
      </c>
      <c r="G57" s="10">
        <v>0</v>
      </c>
      <c r="H57" s="9">
        <v>0</v>
      </c>
      <c r="I57" s="2">
        <v>0</v>
      </c>
      <c r="J57" s="10">
        <f t="shared" si="4"/>
        <v>0</v>
      </c>
      <c r="K57" s="9">
        <v>2</v>
      </c>
      <c r="L57" s="2">
        <v>0</v>
      </c>
      <c r="M57" s="10">
        <f t="shared" si="6"/>
        <v>0</v>
      </c>
      <c r="N57" s="9">
        <v>2</v>
      </c>
      <c r="O57" s="2">
        <v>1</v>
      </c>
      <c r="P57" s="10">
        <f t="shared" si="7"/>
        <v>0.5</v>
      </c>
      <c r="Q57" s="9">
        <v>1</v>
      </c>
      <c r="R57" s="2">
        <v>0</v>
      </c>
      <c r="S57" s="10">
        <f t="shared" si="5"/>
        <v>0</v>
      </c>
    </row>
    <row r="58" spans="1:19" x14ac:dyDescent="0.25">
      <c r="A58" s="7" t="s">
        <v>130</v>
      </c>
      <c r="B58" s="9">
        <v>7</v>
      </c>
      <c r="C58" s="9">
        <v>1</v>
      </c>
      <c r="D58" s="10">
        <f t="shared" si="3"/>
        <v>0.14285714285714285</v>
      </c>
      <c r="E58" s="9">
        <v>1</v>
      </c>
      <c r="F58" s="2">
        <v>0</v>
      </c>
      <c r="G58" s="10">
        <v>0</v>
      </c>
      <c r="H58" s="9">
        <v>2</v>
      </c>
      <c r="I58" s="2">
        <v>0</v>
      </c>
      <c r="J58" s="10">
        <f t="shared" si="4"/>
        <v>0</v>
      </c>
      <c r="K58" s="9">
        <v>2</v>
      </c>
      <c r="L58" s="2">
        <v>1</v>
      </c>
      <c r="M58" s="10">
        <f t="shared" si="6"/>
        <v>0.5</v>
      </c>
      <c r="N58" s="9">
        <v>2</v>
      </c>
      <c r="O58" s="2">
        <v>0</v>
      </c>
      <c r="P58" s="10">
        <v>0</v>
      </c>
      <c r="Q58" s="9">
        <v>3</v>
      </c>
      <c r="R58" s="2">
        <v>0</v>
      </c>
      <c r="S58" s="10">
        <f t="shared" si="5"/>
        <v>0</v>
      </c>
    </row>
    <row r="59" spans="1:19" x14ac:dyDescent="0.25">
      <c r="A59" s="7" t="s">
        <v>131</v>
      </c>
      <c r="B59" s="9">
        <v>5</v>
      </c>
      <c r="C59" s="9">
        <v>0</v>
      </c>
      <c r="D59" s="10">
        <f t="shared" si="3"/>
        <v>0</v>
      </c>
      <c r="E59" s="9">
        <v>2</v>
      </c>
      <c r="F59" s="2">
        <v>0</v>
      </c>
      <c r="G59" s="10">
        <v>0</v>
      </c>
      <c r="H59" s="9">
        <v>1</v>
      </c>
      <c r="I59" s="2">
        <v>0</v>
      </c>
      <c r="J59" s="10">
        <f t="shared" si="4"/>
        <v>0</v>
      </c>
      <c r="K59" s="9">
        <v>2</v>
      </c>
      <c r="L59" s="2">
        <v>0</v>
      </c>
      <c r="M59" s="10">
        <f t="shared" si="6"/>
        <v>0</v>
      </c>
      <c r="N59" s="9">
        <v>0</v>
      </c>
      <c r="O59" s="2">
        <v>0</v>
      </c>
      <c r="P59" s="10">
        <v>0</v>
      </c>
      <c r="Q59" s="9">
        <v>4</v>
      </c>
      <c r="R59" s="2">
        <v>0</v>
      </c>
      <c r="S59" s="10">
        <f t="shared" si="5"/>
        <v>0</v>
      </c>
    </row>
    <row r="60" spans="1:19" x14ac:dyDescent="0.25">
      <c r="A60" s="7" t="s">
        <v>170</v>
      </c>
      <c r="B60" s="9">
        <v>7</v>
      </c>
      <c r="C60" s="9">
        <v>3</v>
      </c>
      <c r="D60" s="10">
        <f t="shared" si="3"/>
        <v>0.42857142857142855</v>
      </c>
      <c r="E60" s="9">
        <v>1</v>
      </c>
      <c r="F60" s="2">
        <v>0</v>
      </c>
      <c r="G60" s="10">
        <v>0</v>
      </c>
      <c r="H60" s="9">
        <v>3</v>
      </c>
      <c r="I60" s="2">
        <v>1</v>
      </c>
      <c r="J60" s="10">
        <f t="shared" si="4"/>
        <v>0.33333333333333331</v>
      </c>
      <c r="K60" s="9">
        <v>3</v>
      </c>
      <c r="L60" s="2">
        <v>2</v>
      </c>
      <c r="M60" s="10">
        <f t="shared" si="6"/>
        <v>0.66666666666666663</v>
      </c>
      <c r="N60" s="9">
        <v>0</v>
      </c>
      <c r="O60" s="2">
        <v>0</v>
      </c>
      <c r="P60" s="10">
        <v>0</v>
      </c>
      <c r="Q60" s="9">
        <v>12</v>
      </c>
      <c r="R60" s="2">
        <v>4</v>
      </c>
      <c r="S60" s="10">
        <f t="shared" si="5"/>
        <v>0.33333333333333331</v>
      </c>
    </row>
    <row r="61" spans="1:19" x14ac:dyDescent="0.25">
      <c r="A61" s="7" t="s">
        <v>136</v>
      </c>
      <c r="B61" s="9">
        <v>5</v>
      </c>
      <c r="C61" s="9">
        <v>2</v>
      </c>
      <c r="D61" s="10">
        <f t="shared" si="3"/>
        <v>0.4</v>
      </c>
      <c r="E61" s="9">
        <v>1</v>
      </c>
      <c r="F61" s="2">
        <v>0</v>
      </c>
      <c r="G61" s="10">
        <v>0</v>
      </c>
      <c r="H61" s="9">
        <v>2</v>
      </c>
      <c r="I61" s="2">
        <v>0</v>
      </c>
      <c r="J61" s="10">
        <f t="shared" si="4"/>
        <v>0</v>
      </c>
      <c r="K61" s="9">
        <v>2</v>
      </c>
      <c r="L61" s="2">
        <v>2</v>
      </c>
      <c r="M61" s="10">
        <f t="shared" si="6"/>
        <v>1</v>
      </c>
      <c r="N61" s="9">
        <v>0</v>
      </c>
      <c r="O61" s="2">
        <v>0</v>
      </c>
      <c r="P61" s="10">
        <v>0</v>
      </c>
      <c r="Q61" s="9">
        <v>0</v>
      </c>
      <c r="R61" s="2">
        <v>0</v>
      </c>
      <c r="S61" s="10">
        <f t="shared" si="5"/>
        <v>0</v>
      </c>
    </row>
    <row r="62" spans="1:19" x14ac:dyDescent="0.25">
      <c r="A62" s="7" t="s">
        <v>137</v>
      </c>
      <c r="B62" s="9">
        <v>12</v>
      </c>
      <c r="C62" s="9">
        <v>3</v>
      </c>
      <c r="D62" s="10">
        <f t="shared" si="3"/>
        <v>0.25</v>
      </c>
      <c r="E62" s="9">
        <v>1</v>
      </c>
      <c r="F62" s="2">
        <v>0</v>
      </c>
      <c r="G62" s="10">
        <v>0</v>
      </c>
      <c r="H62" s="9">
        <v>2</v>
      </c>
      <c r="I62" s="2">
        <v>1</v>
      </c>
      <c r="J62" s="10">
        <f t="shared" si="4"/>
        <v>0.5</v>
      </c>
      <c r="K62" s="9">
        <v>7</v>
      </c>
      <c r="L62" s="2">
        <v>2</v>
      </c>
      <c r="M62" s="10">
        <f t="shared" si="6"/>
        <v>0.2857142857142857</v>
      </c>
      <c r="N62" s="9">
        <v>2</v>
      </c>
      <c r="O62" s="2">
        <v>0</v>
      </c>
      <c r="P62" s="10">
        <v>0</v>
      </c>
      <c r="Q62" s="9">
        <v>9</v>
      </c>
      <c r="R62" s="2">
        <v>0</v>
      </c>
      <c r="S62" s="10">
        <f t="shared" si="5"/>
        <v>0</v>
      </c>
    </row>
    <row r="63" spans="1:19" x14ac:dyDescent="0.25">
      <c r="A63" s="7" t="s">
        <v>138</v>
      </c>
      <c r="B63" s="9">
        <v>9</v>
      </c>
      <c r="C63" s="9">
        <v>2</v>
      </c>
      <c r="D63" s="10">
        <f t="shared" si="3"/>
        <v>0.22222222222222221</v>
      </c>
      <c r="E63" s="9">
        <v>0</v>
      </c>
      <c r="F63" s="2">
        <v>0</v>
      </c>
      <c r="G63" s="10">
        <v>0</v>
      </c>
      <c r="H63" s="9">
        <v>6</v>
      </c>
      <c r="I63" s="2">
        <v>1</v>
      </c>
      <c r="J63" s="10">
        <f t="shared" si="4"/>
        <v>0.16666666666666666</v>
      </c>
      <c r="K63" s="9">
        <v>3</v>
      </c>
      <c r="L63" s="2">
        <v>1</v>
      </c>
      <c r="M63" s="10">
        <f t="shared" si="6"/>
        <v>0.33333333333333331</v>
      </c>
      <c r="N63" s="9">
        <v>0</v>
      </c>
      <c r="O63" s="2">
        <v>0</v>
      </c>
      <c r="P63" s="10">
        <v>0</v>
      </c>
      <c r="Q63" s="9">
        <v>10</v>
      </c>
      <c r="R63" s="2">
        <v>2</v>
      </c>
      <c r="S63" s="10">
        <f t="shared" si="5"/>
        <v>0.2</v>
      </c>
    </row>
    <row r="64" spans="1:19" x14ac:dyDescent="0.25">
      <c r="A64" s="7" t="s">
        <v>140</v>
      </c>
      <c r="B64" s="9">
        <v>7</v>
      </c>
      <c r="C64" s="9">
        <v>1</v>
      </c>
      <c r="D64" s="10">
        <f t="shared" si="3"/>
        <v>0.14285714285714285</v>
      </c>
      <c r="E64" s="9">
        <v>1</v>
      </c>
      <c r="F64" s="2">
        <v>0</v>
      </c>
      <c r="G64" s="10">
        <v>0</v>
      </c>
      <c r="H64" s="9">
        <v>4</v>
      </c>
      <c r="I64" s="2">
        <v>1</v>
      </c>
      <c r="J64" s="10">
        <f t="shared" si="4"/>
        <v>0.25</v>
      </c>
      <c r="K64" s="9">
        <v>2</v>
      </c>
      <c r="L64" s="2">
        <v>0</v>
      </c>
      <c r="M64" s="10">
        <f t="shared" si="6"/>
        <v>0</v>
      </c>
      <c r="N64" s="9">
        <v>0</v>
      </c>
      <c r="O64" s="2">
        <v>0</v>
      </c>
      <c r="P64" s="10">
        <v>0</v>
      </c>
      <c r="Q64" s="9">
        <v>1</v>
      </c>
      <c r="R64" s="2">
        <v>0</v>
      </c>
      <c r="S64" s="10">
        <f t="shared" si="5"/>
        <v>0</v>
      </c>
    </row>
    <row r="65" spans="1:23" x14ac:dyDescent="0.25">
      <c r="A65" s="7" t="s">
        <v>141</v>
      </c>
      <c r="B65" s="9">
        <v>5</v>
      </c>
      <c r="C65" s="9">
        <v>0</v>
      </c>
      <c r="D65" s="10">
        <f t="shared" si="3"/>
        <v>0</v>
      </c>
      <c r="E65" s="9">
        <v>0</v>
      </c>
      <c r="F65" s="2">
        <v>0</v>
      </c>
      <c r="G65" s="10">
        <v>0</v>
      </c>
      <c r="H65" s="9">
        <v>2</v>
      </c>
      <c r="I65" s="2">
        <v>0</v>
      </c>
      <c r="J65" s="10">
        <f t="shared" si="4"/>
        <v>0</v>
      </c>
      <c r="K65" s="9">
        <v>3</v>
      </c>
      <c r="L65" s="2">
        <v>0</v>
      </c>
      <c r="M65" s="10">
        <f t="shared" si="6"/>
        <v>0</v>
      </c>
      <c r="N65" s="9">
        <v>0</v>
      </c>
      <c r="O65" s="2">
        <v>0</v>
      </c>
      <c r="P65" s="10">
        <v>0</v>
      </c>
      <c r="Q65" s="9">
        <v>3</v>
      </c>
      <c r="R65" s="2">
        <v>0</v>
      </c>
      <c r="S65" s="10">
        <f t="shared" si="5"/>
        <v>0</v>
      </c>
    </row>
    <row r="66" spans="1:23" x14ac:dyDescent="0.25">
      <c r="A66" s="7" t="s">
        <v>142</v>
      </c>
      <c r="B66" s="9">
        <v>7</v>
      </c>
      <c r="C66" s="9">
        <v>0</v>
      </c>
      <c r="D66" s="10">
        <f t="shared" si="3"/>
        <v>0</v>
      </c>
      <c r="E66" s="9">
        <v>2</v>
      </c>
      <c r="F66" s="2">
        <v>0</v>
      </c>
      <c r="G66" s="10">
        <v>0</v>
      </c>
      <c r="H66" s="9">
        <v>0</v>
      </c>
      <c r="I66" s="2">
        <v>0</v>
      </c>
      <c r="J66" s="10">
        <f t="shared" si="4"/>
        <v>0</v>
      </c>
      <c r="K66" s="9">
        <v>5</v>
      </c>
      <c r="L66" s="2">
        <v>0</v>
      </c>
      <c r="M66" s="10">
        <f t="shared" si="6"/>
        <v>0</v>
      </c>
      <c r="N66" s="9">
        <v>0</v>
      </c>
      <c r="O66" s="2">
        <v>0</v>
      </c>
      <c r="P66" s="10">
        <v>0</v>
      </c>
      <c r="Q66" s="9">
        <v>3</v>
      </c>
      <c r="R66" s="2">
        <v>1</v>
      </c>
      <c r="S66" s="10">
        <f t="shared" si="5"/>
        <v>0.33333333333333331</v>
      </c>
    </row>
    <row r="67" spans="1:23" x14ac:dyDescent="0.25">
      <c r="A67" s="7" t="s">
        <v>143</v>
      </c>
      <c r="B67" s="9">
        <v>5</v>
      </c>
      <c r="C67" s="9">
        <v>1</v>
      </c>
      <c r="D67" s="10">
        <f t="shared" si="3"/>
        <v>0.2</v>
      </c>
      <c r="E67" s="9">
        <v>1</v>
      </c>
      <c r="F67" s="2">
        <v>0</v>
      </c>
      <c r="G67" s="10">
        <v>0</v>
      </c>
      <c r="H67" s="9">
        <v>1</v>
      </c>
      <c r="I67" s="2">
        <v>0</v>
      </c>
      <c r="J67" s="10">
        <f t="shared" si="4"/>
        <v>0</v>
      </c>
      <c r="K67" s="9">
        <v>3</v>
      </c>
      <c r="L67" s="2">
        <v>1</v>
      </c>
      <c r="M67" s="10">
        <f t="shared" si="6"/>
        <v>0.33333333333333331</v>
      </c>
      <c r="N67" s="9">
        <v>0</v>
      </c>
      <c r="O67" s="2">
        <v>0</v>
      </c>
      <c r="P67" s="10">
        <v>0</v>
      </c>
      <c r="Q67" s="9">
        <v>0</v>
      </c>
      <c r="R67" s="2">
        <v>0</v>
      </c>
      <c r="S67" s="10">
        <f t="shared" si="5"/>
        <v>0</v>
      </c>
    </row>
    <row r="68" spans="1:23" x14ac:dyDescent="0.25">
      <c r="A68" s="7" t="s">
        <v>146</v>
      </c>
      <c r="B68" s="9">
        <v>10</v>
      </c>
      <c r="C68" s="9">
        <v>1</v>
      </c>
      <c r="D68" s="10">
        <f t="shared" ref="D68" si="8">+C68/B68</f>
        <v>0.1</v>
      </c>
      <c r="E68" s="9">
        <v>1</v>
      </c>
      <c r="F68" s="2">
        <v>0</v>
      </c>
      <c r="G68" s="10">
        <v>0</v>
      </c>
      <c r="H68" s="9">
        <v>6</v>
      </c>
      <c r="I68" s="2">
        <v>1</v>
      </c>
      <c r="J68" s="10">
        <f t="shared" ref="J68" si="9">IF(H68&gt;0,I68/H68,0)</f>
        <v>0.16666666666666666</v>
      </c>
      <c r="K68" s="9">
        <v>3</v>
      </c>
      <c r="L68" s="2">
        <v>0</v>
      </c>
      <c r="M68" s="10">
        <f t="shared" ref="M68" si="10">L68/K68</f>
        <v>0</v>
      </c>
      <c r="N68" s="9">
        <v>0</v>
      </c>
      <c r="O68" s="2">
        <v>0</v>
      </c>
      <c r="P68" s="10">
        <v>0</v>
      </c>
      <c r="Q68" s="9">
        <v>9</v>
      </c>
      <c r="R68" s="2">
        <v>2</v>
      </c>
      <c r="S68" s="10">
        <f t="shared" ref="S68" si="11">IF(Q68&gt;0,R68/Q68,0)</f>
        <v>0.22222222222222221</v>
      </c>
    </row>
    <row r="69" spans="1:23" s="18" customFormat="1" ht="25.5" customHeight="1" x14ac:dyDescent="0.25">
      <c r="A69" s="7"/>
      <c r="B69" s="9"/>
      <c r="C69" s="9"/>
      <c r="D69" s="10"/>
      <c r="E69" s="9"/>
      <c r="F69" s="2"/>
      <c r="G69" s="10"/>
      <c r="H69" s="9"/>
      <c r="I69" s="2"/>
      <c r="J69" s="10"/>
      <c r="K69" s="9"/>
      <c r="L69" s="2"/>
      <c r="M69" s="10"/>
      <c r="N69" s="9"/>
      <c r="O69" s="2"/>
      <c r="P69" s="10"/>
      <c r="Q69" s="9"/>
      <c r="R69" s="2"/>
      <c r="S69" s="10"/>
      <c r="U69"/>
      <c r="V69"/>
      <c r="W69"/>
    </row>
    <row r="70" spans="1:23" x14ac:dyDescent="0.25">
      <c r="A70" s="14" t="s">
        <v>164</v>
      </c>
      <c r="B70" s="15">
        <f>SUM(B5:B68)</f>
        <v>502</v>
      </c>
      <c r="C70" s="16">
        <f>SUM(C5:C68)</f>
        <v>84</v>
      </c>
      <c r="D70" s="17">
        <f>+C70/B70</f>
        <v>0.16733067729083664</v>
      </c>
      <c r="E70" s="15">
        <f>SUM(E5:E68)</f>
        <v>78</v>
      </c>
      <c r="F70" s="16">
        <f>SUM(F5:F68)</f>
        <v>5</v>
      </c>
      <c r="G70" s="17">
        <f>+F70/E70</f>
        <v>6.4102564102564097E-2</v>
      </c>
      <c r="H70" s="15">
        <f>SUM(H5:H68)</f>
        <v>181</v>
      </c>
      <c r="I70" s="16">
        <f>SUM(I5:I68)</f>
        <v>25</v>
      </c>
      <c r="J70" s="17">
        <f>+I70/H70</f>
        <v>0.13812154696132597</v>
      </c>
      <c r="K70" s="15">
        <f>SUM(K5:K68)</f>
        <v>200</v>
      </c>
      <c r="L70" s="16">
        <f>SUM(L5:L68)</f>
        <v>48</v>
      </c>
      <c r="M70" s="17">
        <f>+L70/K70</f>
        <v>0.24</v>
      </c>
      <c r="N70" s="15">
        <f>SUM(N5:N68)</f>
        <v>43</v>
      </c>
      <c r="O70" s="16">
        <f>SUM(O5:O68)</f>
        <v>6</v>
      </c>
      <c r="P70" s="17">
        <f>+O70/N70</f>
        <v>0.13953488372093023</v>
      </c>
      <c r="Q70" s="15">
        <f>SUM(Q5:Q68)</f>
        <v>279</v>
      </c>
      <c r="R70" s="16">
        <f>SUM(R5:R68)</f>
        <v>39</v>
      </c>
      <c r="S70" s="17">
        <f>+R70/Q70</f>
        <v>0.13978494623655913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ignoredErrors>
    <ignoredError sqref="D70 G70 J70 M70 P7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Resumen</vt:lpstr>
      <vt:lpstr>IBEX 35</vt:lpstr>
      <vt:lpstr>&gt; 500 M €</vt:lpstr>
      <vt:lpstr>&lt; 500 M €</vt:lpstr>
      <vt:lpstr>'&lt; 500 M €'!Títulos_a_imprimir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Manuel Béjar Agrela</cp:lastModifiedBy>
  <cp:lastPrinted>2019-06-19T11:27:51Z</cp:lastPrinted>
  <dcterms:created xsi:type="dcterms:W3CDTF">2018-10-16T13:52:50Z</dcterms:created>
  <dcterms:modified xsi:type="dcterms:W3CDTF">2019-06-26T09:36:12Z</dcterms:modified>
</cp:coreProperties>
</file>